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<sst xmlns="http://schemas.openxmlformats.org/spreadsheetml/2006/main" count="96" uniqueCount="59">
  <si>
    <t>SDH - okres</t>
  </si>
  <si>
    <t>Štafeta CTIF</t>
  </si>
  <si>
    <t xml:space="preserve">                         Požární útok CTIF</t>
  </si>
  <si>
    <t>Konečný součet</t>
  </si>
  <si>
    <t>KONEČNÉ POŘADÍ</t>
  </si>
  <si>
    <t>docílený      čas (s) včetně tr. bodů</t>
  </si>
  <si>
    <t>předepsaný čas (s)</t>
  </si>
  <si>
    <t xml:space="preserve">                         BODY</t>
  </si>
  <si>
    <t>BODY</t>
  </si>
  <si>
    <t>body štafeta</t>
  </si>
  <si>
    <t>body útok</t>
  </si>
  <si>
    <t>čas (s)</t>
  </si>
  <si>
    <t>základ 100 b.</t>
  </si>
  <si>
    <t>docílený čas (s)</t>
  </si>
  <si>
    <t>trestné body</t>
  </si>
  <si>
    <t>celkový čas        (součet)</t>
  </si>
  <si>
    <t>základní počet bodů</t>
  </si>
  <si>
    <t>POŘADÍ</t>
  </si>
  <si>
    <t>body</t>
  </si>
  <si>
    <t>čas</t>
  </si>
  <si>
    <t>počet</t>
  </si>
  <si>
    <t>útok</t>
  </si>
  <si>
    <t>( součet )</t>
  </si>
  <si>
    <t>bodů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</si>
  <si>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</si>
  <si>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</si>
  <si>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</si>
  <si>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</si>
  <si>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</si>
  <si>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</si>
  <si>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</si>
  <si>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</si>
  <si>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</si>
  <si>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Podpis velitele soutěže :</t>
  </si>
  <si>
    <t>KATEGORIE - chlapci</t>
  </si>
  <si>
    <t xml:space="preserve">                 KATEGORIE - dívky</t>
  </si>
  <si>
    <r>
      <t xml:space="preserve">výsledek                   </t>
    </r>
    <r>
      <rPr>
        <b/>
        <i/>
        <sz val="8"/>
        <color indexed="12"/>
        <rFont val="Arial CE"/>
        <family val="0"/>
      </rPr>
      <t>(počet bodů)              (zákl.p.bodů - čas útok)</t>
    </r>
  </si>
  <si>
    <r>
      <t xml:space="preserve">výsledek </t>
    </r>
    <r>
      <rPr>
        <b/>
        <i/>
        <sz val="8"/>
        <color indexed="12"/>
        <rFont val="Arial CE"/>
        <family val="0"/>
      </rPr>
      <t xml:space="preserve">                  (počet bodů)           (zákl.p.bodů - čas útok)</t>
    </r>
  </si>
  <si>
    <t>St. číslo</t>
  </si>
  <si>
    <t xml:space="preserve">  Celkové výsledky kvalifikace mladých hasičů na 16.mezinárodní soutěž do Švédska, 2007 - Petrovice, 22.10.2006</t>
  </si>
  <si>
    <t>Podpis hlavního rozhodčího soutěže :</t>
  </si>
  <si>
    <t>V Petrovicích dne 22.10.2006</t>
  </si>
  <si>
    <t>Jarcová - Vsetín</t>
  </si>
  <si>
    <t>Písková Lhota - Nymburk</t>
  </si>
  <si>
    <t>Poniklá - Semily</t>
  </si>
  <si>
    <t>Nevcehle - Jihlava</t>
  </si>
  <si>
    <t>Stráž. n. Nisou - Liberec</t>
  </si>
  <si>
    <t>Výrovice-Znojmo</t>
  </si>
  <si>
    <t>Chlumec n.Cidl.-Hradec Kr.</t>
  </si>
  <si>
    <t>Nebušice - Praha</t>
  </si>
  <si>
    <t>ČHJ Hlinsko - Chrudim</t>
  </si>
  <si>
    <t>Drnovice - Vyškov</t>
  </si>
  <si>
    <t>Michálkovice - Ostrava</t>
  </si>
  <si>
    <t>+    nebo       -</t>
  </si>
  <si>
    <t>+   nebo        -</t>
  </si>
  <si>
    <t>výsledek (počet bodů)</t>
  </si>
  <si>
    <t>Věkový průměr     (let)</t>
  </si>
  <si>
    <t>Součet</t>
  </si>
  <si>
    <t>Požární útok CTIF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</si>
</sst>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b/>
      <u val="single"/>
      <sz val="14"/>
      <name val="Arial CE"/>
      <family val="2"/>
    </font>
    <font>
      <sz val="14"/>
      <name val="Arial"/>
      <family val="0"/>
    </font>
    <font>
      <u val="single"/>
      <sz val="14"/>
      <name val="Arial CE"/>
      <family val="2"/>
    </font>
    <font>
      <b/>
      <i/>
      <sz val="11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Arial"/>
      <family val="0"/>
    </font>
    <font>
      <b/>
      <sz val="8"/>
      <color indexed="10"/>
      <name val="Arial CE"/>
      <family val="0"/>
    </font>
    <font>
      <b/>
      <i/>
      <sz val="10"/>
      <color indexed="10"/>
      <name val="Arial CE"/>
      <family val="0"/>
    </font>
    <font>
      <b/>
      <i/>
      <sz val="10"/>
      <color indexed="12"/>
      <name val="Arial CE"/>
      <family val="0"/>
    </font>
    <font>
      <b/>
      <i/>
      <sz val="8"/>
      <color indexed="12"/>
      <name val="Arial CE"/>
      <family val="0"/>
    </font>
    <font>
      <b/>
      <sz val="9"/>
      <color indexed="12"/>
      <name val="Arial CE"/>
      <family val="0"/>
    </font>
    <font>
      <sz val="8"/>
      <name val="Arial"/>
      <family val="0"/>
    </font>
    <font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right"/>
    </xf>
    <xf numFmtId="0" fontId="14" fillId="2" borderId="7" xfId="0" applyFont="1" applyFill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1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1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1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"/>
    </xf>
    <xf numFmtId="0" fontId="1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2" fontId="23" fillId="0" borderId="18" xfId="0" applyNumberFormat="1" applyFont="1" applyBorder="1" applyAlignment="1">
      <alignment horizontal="center"/>
    </xf>
    <xf numFmtId="0" fontId="23" fillId="0" borderId="18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2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2" borderId="23" xfId="0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9" fillId="2" borderId="24" xfId="0" applyFont="1" applyFill="1" applyBorder="1" applyAlignment="1" quotePrefix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4.140625" style="0" customWidth="1"/>
    <col min="3" max="3" width="10.140625" style="0" customWidth="1"/>
    <col min="4" max="4" width="6.140625" style="0" customWidth="1"/>
    <col min="6" max="6" width="9.28125" style="0" customWidth="1"/>
    <col min="7" max="7" width="10.28125" style="0" customWidth="1"/>
    <col min="8" max="8" width="6.00390625" style="0" customWidth="1"/>
    <col min="9" max="9" width="9.00390625" style="0" customWidth="1"/>
    <col min="10" max="10" width="6.7109375" style="0" customWidth="1"/>
    <col min="11" max="11" width="5.7109375" style="0" customWidth="1"/>
    <col min="12" max="12" width="6.7109375" style="0" customWidth="1"/>
    <col min="13" max="13" width="6.8515625" style="0" customWidth="1"/>
    <col min="14" max="14" width="19.8515625" style="0" customWidth="1"/>
    <col min="15" max="15" width="6.28125" style="0" customWidth="1"/>
    <col min="16" max="16" width="6.421875" style="0" customWidth="1"/>
    <col min="17" max="17" width="8.421875" style="0" customWidth="1"/>
    <col min="18" max="18" width="7.421875" style="0" customWidth="1"/>
  </cols>
  <sheetData>
    <row r="1" spans="1:19" s="55" customFormat="1" ht="15.75">
      <c r="A1" s="84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54"/>
    </row>
    <row r="2" spans="1:19" s="2" customFormat="1" ht="18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"/>
    </row>
    <row r="3" ht="6" customHeight="1"/>
    <row r="4" spans="1:19" ht="22.5" customHeight="1" thickBot="1">
      <c r="A4" s="3" t="s">
        <v>34</v>
      </c>
      <c r="B4" s="4"/>
      <c r="C4" s="4"/>
      <c r="D4" s="5"/>
      <c r="E4" s="4"/>
      <c r="G4" s="6"/>
      <c r="H4" s="6"/>
      <c r="I4" s="6"/>
      <c r="J4" s="6"/>
      <c r="K4" s="6"/>
      <c r="L4" s="7"/>
      <c r="S4" s="8"/>
    </row>
    <row r="5" spans="1:19" ht="2.25" customHeight="1" hidden="1" thickBot="1">
      <c r="A5" s="4"/>
      <c r="C5" s="5"/>
      <c r="D5" s="5"/>
      <c r="I5" s="9"/>
      <c r="J5" s="9"/>
      <c r="K5" s="9"/>
      <c r="L5" s="9"/>
      <c r="S5" s="8"/>
    </row>
    <row r="6" spans="1:19" ht="13.5" thickBot="1">
      <c r="A6" s="86" t="s">
        <v>38</v>
      </c>
      <c r="B6" s="89" t="s">
        <v>0</v>
      </c>
      <c r="C6" s="90"/>
      <c r="D6" s="95" t="s">
        <v>56</v>
      </c>
      <c r="E6" s="96" t="s">
        <v>1</v>
      </c>
      <c r="F6" s="97"/>
      <c r="G6" s="97"/>
      <c r="H6" s="97"/>
      <c r="I6" s="98"/>
      <c r="J6" s="10" t="s">
        <v>2</v>
      </c>
      <c r="K6" s="11"/>
      <c r="L6" s="12"/>
      <c r="M6" s="11"/>
      <c r="N6" s="13"/>
      <c r="O6" s="116" t="s">
        <v>57</v>
      </c>
      <c r="P6" s="117"/>
      <c r="Q6" s="99" t="s">
        <v>3</v>
      </c>
      <c r="R6" s="102" t="s">
        <v>4</v>
      </c>
      <c r="S6" s="8"/>
    </row>
    <row r="7" spans="1:19" ht="13.5" thickBot="1">
      <c r="A7" s="87"/>
      <c r="B7" s="91"/>
      <c r="C7" s="92"/>
      <c r="D7" s="73"/>
      <c r="E7" s="72" t="s">
        <v>5</v>
      </c>
      <c r="F7" s="72" t="s">
        <v>6</v>
      </c>
      <c r="G7" s="14" t="s">
        <v>7</v>
      </c>
      <c r="H7" s="15"/>
      <c r="I7" s="16"/>
      <c r="J7" s="17"/>
      <c r="K7" s="18"/>
      <c r="L7" s="19"/>
      <c r="M7" s="20" t="s">
        <v>8</v>
      </c>
      <c r="N7" s="21"/>
      <c r="O7" s="75" t="s">
        <v>9</v>
      </c>
      <c r="P7" s="110" t="s">
        <v>10</v>
      </c>
      <c r="Q7" s="100"/>
      <c r="R7" s="103"/>
      <c r="S7" s="8"/>
    </row>
    <row r="8" spans="1:18" s="8" customFormat="1" ht="12.75" customHeight="1">
      <c r="A8" s="87"/>
      <c r="B8" s="91"/>
      <c r="C8" s="92"/>
      <c r="D8" s="73"/>
      <c r="E8" s="73"/>
      <c r="F8" s="73" t="s">
        <v>11</v>
      </c>
      <c r="G8" s="78" t="s">
        <v>12</v>
      </c>
      <c r="H8" s="105" t="s">
        <v>53</v>
      </c>
      <c r="I8" s="106" t="s">
        <v>55</v>
      </c>
      <c r="J8" s="78" t="s">
        <v>13</v>
      </c>
      <c r="K8" s="78" t="s">
        <v>14</v>
      </c>
      <c r="L8" s="78" t="s">
        <v>15</v>
      </c>
      <c r="M8" s="78" t="s">
        <v>16</v>
      </c>
      <c r="N8" s="81" t="s">
        <v>37</v>
      </c>
      <c r="O8" s="76"/>
      <c r="P8" s="111"/>
      <c r="Q8" s="100"/>
      <c r="R8" s="103" t="s">
        <v>17</v>
      </c>
    </row>
    <row r="9" spans="1:19" ht="12.75" customHeight="1">
      <c r="A9" s="87"/>
      <c r="B9" s="91"/>
      <c r="C9" s="92"/>
      <c r="D9" s="73"/>
      <c r="E9" s="73"/>
      <c r="F9" s="73"/>
      <c r="G9" s="79"/>
      <c r="H9" s="79"/>
      <c r="I9" s="107"/>
      <c r="J9" s="79" t="s">
        <v>11</v>
      </c>
      <c r="K9" s="79" t="s">
        <v>18</v>
      </c>
      <c r="L9" s="79" t="s">
        <v>19</v>
      </c>
      <c r="M9" s="79" t="s">
        <v>20</v>
      </c>
      <c r="N9" s="82"/>
      <c r="O9" s="76"/>
      <c r="P9" s="111" t="s">
        <v>21</v>
      </c>
      <c r="Q9" s="100"/>
      <c r="R9" s="103"/>
      <c r="S9" s="8"/>
    </row>
    <row r="10" spans="1:18" s="8" customFormat="1" ht="13.5" thickBot="1">
      <c r="A10" s="88"/>
      <c r="B10" s="93"/>
      <c r="C10" s="94"/>
      <c r="D10" s="74"/>
      <c r="E10" s="74"/>
      <c r="F10" s="74"/>
      <c r="G10" s="80"/>
      <c r="H10" s="80"/>
      <c r="I10" s="108"/>
      <c r="J10" s="80"/>
      <c r="K10" s="80"/>
      <c r="L10" s="80" t="s">
        <v>22</v>
      </c>
      <c r="M10" s="80" t="s">
        <v>23</v>
      </c>
      <c r="N10" s="83"/>
      <c r="O10" s="77"/>
      <c r="P10" s="112"/>
      <c r="Q10" s="101"/>
      <c r="R10" s="104"/>
    </row>
    <row r="11" spans="1:18" s="8" customFormat="1" ht="12.75">
      <c r="A11" s="22" t="s">
        <v>24</v>
      </c>
      <c r="B11" s="56" t="s">
        <v>50</v>
      </c>
      <c r="C11" s="24"/>
      <c r="D11" s="25">
        <v>13</v>
      </c>
      <c r="E11" s="26">
        <v>80.47</v>
      </c>
      <c r="F11" s="25">
        <v>77</v>
      </c>
      <c r="G11" s="25">
        <v>100</v>
      </c>
      <c r="H11" s="26">
        <f aca="true" t="shared" si="0" ref="H11:H17">F11-E11</f>
        <v>-3.469999999999999</v>
      </c>
      <c r="I11" s="62">
        <f aca="true" t="shared" si="1" ref="I11:I17">G11+H11</f>
        <v>96.53</v>
      </c>
      <c r="J11" s="26">
        <v>75.97</v>
      </c>
      <c r="K11" s="25">
        <v>0</v>
      </c>
      <c r="L11" s="26">
        <f>J11+K11</f>
        <v>75.97</v>
      </c>
      <c r="M11" s="25">
        <v>997</v>
      </c>
      <c r="N11" s="61">
        <f aca="true" t="shared" si="2" ref="N11:N17">M11-L11</f>
        <v>921.03</v>
      </c>
      <c r="O11" s="28">
        <f aca="true" t="shared" si="3" ref="O11:O17">I11</f>
        <v>96.53</v>
      </c>
      <c r="P11" s="69">
        <f aca="true" t="shared" si="4" ref="P11:P17">N11</f>
        <v>921.03</v>
      </c>
      <c r="Q11" s="60">
        <f aca="true" t="shared" si="5" ref="Q11:Q17">O11+P11</f>
        <v>1017.56</v>
      </c>
      <c r="R11" s="31">
        <f>RANK(Q11,$Q$11:$Q$17,0)</f>
        <v>2</v>
      </c>
    </row>
    <row r="12" spans="1:18" s="8" customFormat="1" ht="12.75">
      <c r="A12" s="22" t="s">
        <v>25</v>
      </c>
      <c r="B12" s="56" t="s">
        <v>51</v>
      </c>
      <c r="C12" s="24"/>
      <c r="D12" s="25">
        <v>13</v>
      </c>
      <c r="E12" s="26">
        <v>79.1</v>
      </c>
      <c r="F12" s="25">
        <v>77</v>
      </c>
      <c r="G12" s="25">
        <v>100</v>
      </c>
      <c r="H12" s="26">
        <f t="shared" si="0"/>
        <v>-2.0999999999999943</v>
      </c>
      <c r="I12" s="62">
        <f t="shared" si="1"/>
        <v>97.9</v>
      </c>
      <c r="J12" s="26">
        <v>68.04</v>
      </c>
      <c r="K12" s="25">
        <v>10</v>
      </c>
      <c r="L12" s="26">
        <f aca="true" t="shared" si="6" ref="L12:L17">J12+K12</f>
        <v>78.04</v>
      </c>
      <c r="M12" s="25">
        <v>997</v>
      </c>
      <c r="N12" s="61">
        <f t="shared" si="2"/>
        <v>918.96</v>
      </c>
      <c r="O12" s="28">
        <f t="shared" si="3"/>
        <v>97.9</v>
      </c>
      <c r="P12" s="69">
        <f t="shared" si="4"/>
        <v>918.96</v>
      </c>
      <c r="Q12" s="60">
        <f t="shared" si="5"/>
        <v>1016.86</v>
      </c>
      <c r="R12" s="32">
        <f aca="true" t="shared" si="7" ref="R12:R17">RANK(Q12,$Q$11:$Q$17,0)</f>
        <v>3</v>
      </c>
    </row>
    <row r="13" spans="1:18" s="8" customFormat="1" ht="12.75">
      <c r="A13" s="22" t="s">
        <v>26</v>
      </c>
      <c r="B13" s="56" t="s">
        <v>52</v>
      </c>
      <c r="C13" s="24"/>
      <c r="D13" s="25">
        <v>12</v>
      </c>
      <c r="E13" s="26">
        <v>78.18</v>
      </c>
      <c r="F13" s="25">
        <v>80</v>
      </c>
      <c r="G13" s="25">
        <v>100</v>
      </c>
      <c r="H13" s="26">
        <f t="shared" si="0"/>
        <v>1.8199999999999932</v>
      </c>
      <c r="I13" s="62">
        <f t="shared" si="1"/>
        <v>101.82</v>
      </c>
      <c r="J13" s="26">
        <v>82.25</v>
      </c>
      <c r="K13" s="25">
        <v>20</v>
      </c>
      <c r="L13" s="26">
        <f t="shared" si="6"/>
        <v>102.25</v>
      </c>
      <c r="M13" s="25">
        <v>1000</v>
      </c>
      <c r="N13" s="61">
        <f t="shared" si="2"/>
        <v>897.75</v>
      </c>
      <c r="O13" s="28">
        <f t="shared" si="3"/>
        <v>101.82</v>
      </c>
      <c r="P13" s="69">
        <f t="shared" si="4"/>
        <v>897.75</v>
      </c>
      <c r="Q13" s="60">
        <f t="shared" si="5"/>
        <v>999.5699999999999</v>
      </c>
      <c r="R13" s="32">
        <f t="shared" si="7"/>
        <v>4</v>
      </c>
    </row>
    <row r="14" spans="1:18" s="8" customFormat="1" ht="12.75">
      <c r="A14" s="33" t="s">
        <v>27</v>
      </c>
      <c r="B14" s="56" t="s">
        <v>48</v>
      </c>
      <c r="C14" s="35"/>
      <c r="D14" s="36">
        <v>12</v>
      </c>
      <c r="E14" s="37">
        <v>77.46</v>
      </c>
      <c r="F14" s="36">
        <v>80</v>
      </c>
      <c r="G14" s="25">
        <v>100</v>
      </c>
      <c r="H14" s="26">
        <f t="shared" si="0"/>
        <v>2.5400000000000063</v>
      </c>
      <c r="I14" s="62">
        <f t="shared" si="1"/>
        <v>102.54</v>
      </c>
      <c r="J14" s="37">
        <v>48.96</v>
      </c>
      <c r="K14" s="36">
        <v>20</v>
      </c>
      <c r="L14" s="26">
        <f t="shared" si="6"/>
        <v>68.96000000000001</v>
      </c>
      <c r="M14" s="25">
        <v>1000</v>
      </c>
      <c r="N14" s="61">
        <f t="shared" si="2"/>
        <v>931.04</v>
      </c>
      <c r="O14" s="28">
        <f t="shared" si="3"/>
        <v>102.54</v>
      </c>
      <c r="P14" s="69">
        <f t="shared" si="4"/>
        <v>931.04</v>
      </c>
      <c r="Q14" s="60">
        <f t="shared" si="5"/>
        <v>1033.58</v>
      </c>
      <c r="R14" s="38">
        <f t="shared" si="7"/>
        <v>1</v>
      </c>
    </row>
    <row r="15" spans="1:18" s="8" customFormat="1" ht="12.75">
      <c r="A15" s="22" t="s">
        <v>28</v>
      </c>
      <c r="B15" s="56" t="s">
        <v>49</v>
      </c>
      <c r="C15" s="24"/>
      <c r="D15" s="25">
        <v>12</v>
      </c>
      <c r="E15" s="26">
        <v>97.46</v>
      </c>
      <c r="F15" s="25">
        <v>80</v>
      </c>
      <c r="G15" s="25">
        <v>100</v>
      </c>
      <c r="H15" s="26">
        <f t="shared" si="0"/>
        <v>-17.459999999999994</v>
      </c>
      <c r="I15" s="62">
        <f t="shared" si="1"/>
        <v>82.54</v>
      </c>
      <c r="J15" s="26">
        <v>74.49</v>
      </c>
      <c r="K15" s="25">
        <v>20</v>
      </c>
      <c r="L15" s="26">
        <f t="shared" si="6"/>
        <v>94.49</v>
      </c>
      <c r="M15" s="25">
        <v>1000</v>
      </c>
      <c r="N15" s="61">
        <f t="shared" si="2"/>
        <v>905.51</v>
      </c>
      <c r="O15" s="28">
        <f t="shared" si="3"/>
        <v>82.54</v>
      </c>
      <c r="P15" s="69">
        <f t="shared" si="4"/>
        <v>905.51</v>
      </c>
      <c r="Q15" s="60">
        <f t="shared" si="5"/>
        <v>988.05</v>
      </c>
      <c r="R15" s="32">
        <f t="shared" si="7"/>
        <v>5</v>
      </c>
    </row>
    <row r="16" spans="1:18" s="8" customFormat="1" ht="12.75">
      <c r="A16" s="33" t="s">
        <v>29</v>
      </c>
      <c r="B16" s="56" t="s">
        <v>46</v>
      </c>
      <c r="C16" s="35"/>
      <c r="D16" s="36">
        <v>13</v>
      </c>
      <c r="E16" s="37">
        <v>87.96</v>
      </c>
      <c r="F16" s="25">
        <v>77</v>
      </c>
      <c r="G16" s="25">
        <v>100</v>
      </c>
      <c r="H16" s="26">
        <f t="shared" si="0"/>
        <v>-10.959999999999994</v>
      </c>
      <c r="I16" s="62">
        <f t="shared" si="1"/>
        <v>89.04</v>
      </c>
      <c r="J16" s="37">
        <v>77.25</v>
      </c>
      <c r="K16" s="36">
        <v>60</v>
      </c>
      <c r="L16" s="26">
        <f t="shared" si="6"/>
        <v>137.25</v>
      </c>
      <c r="M16" s="25">
        <v>997</v>
      </c>
      <c r="N16" s="61">
        <f t="shared" si="2"/>
        <v>859.75</v>
      </c>
      <c r="O16" s="28">
        <f t="shared" si="3"/>
        <v>89.04</v>
      </c>
      <c r="P16" s="69">
        <f t="shared" si="4"/>
        <v>859.75</v>
      </c>
      <c r="Q16" s="60">
        <f t="shared" si="5"/>
        <v>948.79</v>
      </c>
      <c r="R16" s="38">
        <f t="shared" si="7"/>
        <v>6</v>
      </c>
    </row>
    <row r="17" spans="1:18" s="8" customFormat="1" ht="12.75">
      <c r="A17" s="22" t="s">
        <v>30</v>
      </c>
      <c r="B17" s="56" t="s">
        <v>47</v>
      </c>
      <c r="C17" s="24"/>
      <c r="D17" s="25">
        <v>13</v>
      </c>
      <c r="E17" s="26">
        <v>124.67</v>
      </c>
      <c r="F17" s="36">
        <v>77</v>
      </c>
      <c r="G17" s="25">
        <v>100</v>
      </c>
      <c r="H17" s="26">
        <f t="shared" si="0"/>
        <v>-47.67</v>
      </c>
      <c r="I17" s="62">
        <f t="shared" si="1"/>
        <v>52.33</v>
      </c>
      <c r="J17" s="26">
        <v>66.05</v>
      </c>
      <c r="K17" s="25">
        <v>40</v>
      </c>
      <c r="L17" s="26">
        <f t="shared" si="6"/>
        <v>106.05</v>
      </c>
      <c r="M17" s="25">
        <v>997</v>
      </c>
      <c r="N17" s="61">
        <f t="shared" si="2"/>
        <v>890.95</v>
      </c>
      <c r="O17" s="28">
        <f t="shared" si="3"/>
        <v>52.33</v>
      </c>
      <c r="P17" s="69">
        <f t="shared" si="4"/>
        <v>890.95</v>
      </c>
      <c r="Q17" s="60">
        <f t="shared" si="5"/>
        <v>943.2800000000001</v>
      </c>
      <c r="R17" s="32">
        <f t="shared" si="7"/>
        <v>7</v>
      </c>
    </row>
    <row r="18" spans="1:18" s="8" customFormat="1" ht="13.5" thickBot="1">
      <c r="A18" s="39"/>
      <c r="B18" s="63"/>
      <c r="C18" s="41"/>
      <c r="D18" s="42"/>
      <c r="E18" s="43"/>
      <c r="F18" s="42"/>
      <c r="G18" s="42"/>
      <c r="H18" s="43"/>
      <c r="I18" s="64"/>
      <c r="J18" s="43"/>
      <c r="K18" s="42"/>
      <c r="L18" s="43"/>
      <c r="M18" s="42"/>
      <c r="N18" s="65"/>
      <c r="O18" s="66"/>
      <c r="P18" s="67"/>
      <c r="Q18" s="68"/>
      <c r="R18" s="48"/>
    </row>
    <row r="19" spans="1:19" s="8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8" customFormat="1" ht="6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s="8" customFormat="1" ht="12.75" customHeight="1">
      <c r="A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8" s="8" customFormat="1" ht="15.75">
      <c r="A22" s="3" t="s">
        <v>35</v>
      </c>
      <c r="B22" s="4"/>
      <c r="C22" s="4"/>
      <c r="D22" s="5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9" ht="3.75" customHeight="1" thickBot="1">
      <c r="A23" s="4"/>
      <c r="B23" s="4"/>
      <c r="C23" s="5"/>
      <c r="D23" s="5"/>
      <c r="S23" s="8"/>
    </row>
    <row r="24" spans="1:19" ht="13.5" thickBot="1">
      <c r="A24" s="86" t="s">
        <v>38</v>
      </c>
      <c r="B24" s="89" t="s">
        <v>0</v>
      </c>
      <c r="C24" s="90"/>
      <c r="D24" s="95" t="s">
        <v>56</v>
      </c>
      <c r="E24" s="96" t="s">
        <v>1</v>
      </c>
      <c r="F24" s="97"/>
      <c r="G24" s="97"/>
      <c r="H24" s="97"/>
      <c r="I24" s="109"/>
      <c r="J24" s="118" t="s">
        <v>58</v>
      </c>
      <c r="K24" s="118"/>
      <c r="L24" s="118"/>
      <c r="M24" s="118"/>
      <c r="N24" s="119"/>
      <c r="O24" s="116" t="s">
        <v>57</v>
      </c>
      <c r="P24" s="117"/>
      <c r="Q24" s="99" t="s">
        <v>3</v>
      </c>
      <c r="R24" s="102" t="s">
        <v>4</v>
      </c>
      <c r="S24" s="8"/>
    </row>
    <row r="25" spans="1:19" ht="13.5" thickBot="1">
      <c r="A25" s="87"/>
      <c r="B25" s="91"/>
      <c r="C25" s="92"/>
      <c r="D25" s="73"/>
      <c r="E25" s="72" t="s">
        <v>5</v>
      </c>
      <c r="F25" s="72" t="s">
        <v>6</v>
      </c>
      <c r="G25" s="14" t="s">
        <v>7</v>
      </c>
      <c r="H25" s="15"/>
      <c r="I25" s="71"/>
      <c r="J25" s="70"/>
      <c r="K25" s="18"/>
      <c r="L25" s="19"/>
      <c r="M25" s="20" t="s">
        <v>8</v>
      </c>
      <c r="N25" s="21"/>
      <c r="O25" s="75" t="s">
        <v>9</v>
      </c>
      <c r="P25" s="110" t="s">
        <v>10</v>
      </c>
      <c r="Q25" s="100"/>
      <c r="R25" s="103"/>
      <c r="S25" s="8"/>
    </row>
    <row r="26" spans="1:18" s="8" customFormat="1" ht="12.75" customHeight="1">
      <c r="A26" s="87"/>
      <c r="B26" s="91"/>
      <c r="C26" s="92"/>
      <c r="D26" s="73"/>
      <c r="E26" s="73"/>
      <c r="F26" s="73" t="s">
        <v>11</v>
      </c>
      <c r="G26" s="78" t="s">
        <v>12</v>
      </c>
      <c r="H26" s="105" t="s">
        <v>54</v>
      </c>
      <c r="I26" s="106" t="s">
        <v>55</v>
      </c>
      <c r="J26" s="113" t="s">
        <v>13</v>
      </c>
      <c r="K26" s="78" t="s">
        <v>14</v>
      </c>
      <c r="L26" s="78" t="s">
        <v>15</v>
      </c>
      <c r="M26" s="78" t="s">
        <v>16</v>
      </c>
      <c r="N26" s="81" t="s">
        <v>36</v>
      </c>
      <c r="O26" s="76"/>
      <c r="P26" s="111"/>
      <c r="Q26" s="100"/>
      <c r="R26" s="103" t="s">
        <v>17</v>
      </c>
    </row>
    <row r="27" spans="1:19" ht="12.75" customHeight="1">
      <c r="A27" s="87"/>
      <c r="B27" s="91"/>
      <c r="C27" s="92"/>
      <c r="D27" s="73"/>
      <c r="E27" s="73"/>
      <c r="F27" s="73"/>
      <c r="G27" s="79"/>
      <c r="H27" s="79"/>
      <c r="I27" s="107"/>
      <c r="J27" s="114" t="s">
        <v>11</v>
      </c>
      <c r="K27" s="79" t="s">
        <v>18</v>
      </c>
      <c r="L27" s="79" t="s">
        <v>19</v>
      </c>
      <c r="M27" s="79" t="s">
        <v>20</v>
      </c>
      <c r="N27" s="120"/>
      <c r="O27" s="76"/>
      <c r="P27" s="111" t="s">
        <v>21</v>
      </c>
      <c r="Q27" s="100"/>
      <c r="R27" s="103"/>
      <c r="S27" s="8"/>
    </row>
    <row r="28" spans="1:256" s="49" customFormat="1" ht="13.5" thickBot="1">
      <c r="A28" s="88"/>
      <c r="B28" s="93"/>
      <c r="C28" s="94"/>
      <c r="D28" s="74"/>
      <c r="E28" s="74"/>
      <c r="F28" s="74"/>
      <c r="G28" s="80"/>
      <c r="H28" s="80"/>
      <c r="I28" s="108"/>
      <c r="J28" s="115"/>
      <c r="K28" s="80"/>
      <c r="L28" s="80" t="s">
        <v>22</v>
      </c>
      <c r="M28" s="80" t="s">
        <v>23</v>
      </c>
      <c r="N28" s="121"/>
      <c r="O28" s="77"/>
      <c r="P28" s="112"/>
      <c r="Q28" s="101"/>
      <c r="R28" s="10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18" customFormat="1" ht="12.75">
      <c r="A29" s="22" t="s">
        <v>24</v>
      </c>
      <c r="B29" s="56" t="s">
        <v>42</v>
      </c>
      <c r="C29" s="24"/>
      <c r="D29" s="25">
        <v>12</v>
      </c>
      <c r="E29" s="26">
        <v>84.37</v>
      </c>
      <c r="F29" s="25">
        <v>80</v>
      </c>
      <c r="G29" s="25">
        <v>100</v>
      </c>
      <c r="H29" s="26">
        <f>F29-E29</f>
        <v>-4.3700000000000045</v>
      </c>
      <c r="I29" s="62">
        <f>G29+H29</f>
        <v>95.63</v>
      </c>
      <c r="J29" s="26">
        <v>62.37</v>
      </c>
      <c r="K29" s="25">
        <v>50</v>
      </c>
      <c r="L29" s="26">
        <f>J29+K29</f>
        <v>112.37</v>
      </c>
      <c r="M29" s="25">
        <v>1000</v>
      </c>
      <c r="N29" s="61">
        <f>M29-L29</f>
        <v>887.63</v>
      </c>
      <c r="O29" s="28">
        <f>I29</f>
        <v>95.63</v>
      </c>
      <c r="P29" s="69">
        <f>N29</f>
        <v>887.63</v>
      </c>
      <c r="Q29" s="60">
        <f>O29+P29</f>
        <v>983.26</v>
      </c>
      <c r="R29" s="31">
        <f>RANK(Q29,$Q$29:$Q$33,0)</f>
        <v>5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18" customFormat="1" ht="12.75">
      <c r="A30" s="22" t="s">
        <v>25</v>
      </c>
      <c r="B30" s="56" t="s">
        <v>43</v>
      </c>
      <c r="C30" s="24"/>
      <c r="D30" s="25">
        <v>12</v>
      </c>
      <c r="E30" s="26">
        <v>76.7</v>
      </c>
      <c r="F30" s="25">
        <v>80</v>
      </c>
      <c r="G30" s="25">
        <v>100</v>
      </c>
      <c r="H30" s="26">
        <f>F30-E30</f>
        <v>3.299999999999997</v>
      </c>
      <c r="I30" s="62">
        <f>G30+H30</f>
        <v>103.3</v>
      </c>
      <c r="J30" s="26">
        <v>47.03</v>
      </c>
      <c r="K30" s="25">
        <v>0</v>
      </c>
      <c r="L30" s="26">
        <f>J30+K30</f>
        <v>47.03</v>
      </c>
      <c r="M30" s="25">
        <v>1000</v>
      </c>
      <c r="N30" s="61">
        <f>M30-L30</f>
        <v>952.97</v>
      </c>
      <c r="O30" s="28">
        <f>I30</f>
        <v>103.3</v>
      </c>
      <c r="P30" s="69">
        <f>N30</f>
        <v>952.97</v>
      </c>
      <c r="Q30" s="60">
        <f>O30+P30</f>
        <v>1056.27</v>
      </c>
      <c r="R30" s="32">
        <f>RANK(Q30,$Q$29:$Q$33,0)</f>
        <v>1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8" customFormat="1" ht="12.75">
      <c r="A31" s="22" t="s">
        <v>26</v>
      </c>
      <c r="B31" s="56" t="s">
        <v>44</v>
      </c>
      <c r="C31" s="24"/>
      <c r="D31" s="25">
        <v>12</v>
      </c>
      <c r="E31" s="26">
        <v>76.21</v>
      </c>
      <c r="F31" s="25">
        <v>80</v>
      </c>
      <c r="G31" s="25">
        <v>100</v>
      </c>
      <c r="H31" s="26">
        <f>F31-E31</f>
        <v>3.7900000000000063</v>
      </c>
      <c r="I31" s="62">
        <f>G31+H31</f>
        <v>103.79</v>
      </c>
      <c r="J31" s="26">
        <v>54.58</v>
      </c>
      <c r="K31" s="25">
        <v>5</v>
      </c>
      <c r="L31" s="26">
        <f>J31+K31</f>
        <v>59.58</v>
      </c>
      <c r="M31" s="25">
        <v>1000</v>
      </c>
      <c r="N31" s="61">
        <f>M31-L31</f>
        <v>940.42</v>
      </c>
      <c r="O31" s="28">
        <f>I31</f>
        <v>103.79</v>
      </c>
      <c r="P31" s="69">
        <f>N31</f>
        <v>940.42</v>
      </c>
      <c r="Q31" s="60">
        <f>O31+P31</f>
        <v>1044.21</v>
      </c>
      <c r="R31" s="32">
        <f>RANK(Q31,$Q$29:$Q$33,0)</f>
        <v>2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50" customFormat="1" ht="13.5" thickBot="1">
      <c r="A32" s="33" t="s">
        <v>27</v>
      </c>
      <c r="B32" s="57" t="s">
        <v>45</v>
      </c>
      <c r="C32" s="35"/>
      <c r="D32" s="36">
        <v>12</v>
      </c>
      <c r="E32" s="37">
        <v>82.37</v>
      </c>
      <c r="F32" s="36">
        <v>80</v>
      </c>
      <c r="G32" s="25">
        <v>100</v>
      </c>
      <c r="H32" s="26">
        <f>F32-E32</f>
        <v>-2.3700000000000045</v>
      </c>
      <c r="I32" s="62">
        <f>G32+H32</f>
        <v>97.63</v>
      </c>
      <c r="J32" s="37">
        <v>55.75</v>
      </c>
      <c r="K32" s="36">
        <v>20</v>
      </c>
      <c r="L32" s="26">
        <f>J32+K32</f>
        <v>75.75</v>
      </c>
      <c r="M32" s="25">
        <v>1000</v>
      </c>
      <c r="N32" s="61">
        <f>M32-L32</f>
        <v>924.25</v>
      </c>
      <c r="O32" s="28">
        <f>I32</f>
        <v>97.63</v>
      </c>
      <c r="P32" s="69">
        <f>N32</f>
        <v>924.25</v>
      </c>
      <c r="Q32" s="60">
        <f>O32+P32</f>
        <v>1021.88</v>
      </c>
      <c r="R32" s="38">
        <f>RANK(Q32,$Q$29:$Q$33,0)</f>
        <v>4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18" customFormat="1" ht="12.75">
      <c r="A33" s="22" t="s">
        <v>28</v>
      </c>
      <c r="B33" s="56" t="s">
        <v>48</v>
      </c>
      <c r="C33" s="24"/>
      <c r="D33" s="25">
        <v>12</v>
      </c>
      <c r="E33" s="26">
        <v>87.1</v>
      </c>
      <c r="F33" s="25">
        <v>80</v>
      </c>
      <c r="G33" s="25">
        <v>100</v>
      </c>
      <c r="H33" s="26">
        <f>F33-E33</f>
        <v>-7.099999999999994</v>
      </c>
      <c r="I33" s="62">
        <f>G33+H33</f>
        <v>92.9</v>
      </c>
      <c r="J33" s="26">
        <v>49.79</v>
      </c>
      <c r="K33" s="25">
        <v>10</v>
      </c>
      <c r="L33" s="26">
        <f>J33+K33</f>
        <v>59.79</v>
      </c>
      <c r="M33" s="25">
        <v>1000</v>
      </c>
      <c r="N33" s="61">
        <f>M33-L33</f>
        <v>940.21</v>
      </c>
      <c r="O33" s="28">
        <f>I33</f>
        <v>92.9</v>
      </c>
      <c r="P33" s="69">
        <f>N33</f>
        <v>940.21</v>
      </c>
      <c r="Q33" s="60">
        <f>O33+P33</f>
        <v>1033.1100000000001</v>
      </c>
      <c r="R33" s="32">
        <f>RANK(Q33,$Q$29:$Q$33,0)</f>
        <v>3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18" customFormat="1" ht="12.75">
      <c r="A34" s="22" t="s">
        <v>29</v>
      </c>
      <c r="B34" s="56"/>
      <c r="C34" s="24"/>
      <c r="D34" s="25"/>
      <c r="E34" s="26"/>
      <c r="F34" s="25"/>
      <c r="G34" s="25"/>
      <c r="H34" s="26"/>
      <c r="I34" s="62"/>
      <c r="J34" s="26"/>
      <c r="K34" s="25"/>
      <c r="L34" s="26"/>
      <c r="M34" s="25"/>
      <c r="N34" s="61"/>
      <c r="O34" s="58"/>
      <c r="P34" s="59"/>
      <c r="Q34" s="60"/>
      <c r="R34" s="32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50" customFormat="1" ht="13.5" thickBot="1">
      <c r="A35" s="33" t="s">
        <v>30</v>
      </c>
      <c r="B35" s="34"/>
      <c r="C35" s="35"/>
      <c r="D35" s="36"/>
      <c r="E35" s="37"/>
      <c r="F35" s="25"/>
      <c r="G35" s="25"/>
      <c r="H35" s="26"/>
      <c r="I35" s="62"/>
      <c r="J35" s="37"/>
      <c r="K35" s="36"/>
      <c r="L35" s="26"/>
      <c r="M35" s="25"/>
      <c r="N35" s="61"/>
      <c r="O35" s="58"/>
      <c r="P35" s="59"/>
      <c r="Q35" s="60"/>
      <c r="R35" s="3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18" customFormat="1" ht="12.75">
      <c r="A36" s="22" t="s">
        <v>31</v>
      </c>
      <c r="B36" s="23"/>
      <c r="C36" s="24"/>
      <c r="D36" s="25"/>
      <c r="E36" s="26"/>
      <c r="F36" s="36"/>
      <c r="G36" s="25"/>
      <c r="H36" s="26"/>
      <c r="I36" s="27"/>
      <c r="J36" s="26"/>
      <c r="K36" s="25"/>
      <c r="L36" s="26"/>
      <c r="M36" s="25"/>
      <c r="N36" s="27"/>
      <c r="O36" s="28"/>
      <c r="P36" s="29"/>
      <c r="Q36" s="30"/>
      <c r="R36" s="32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18" customFormat="1" ht="13.5" thickBot="1">
      <c r="A37" s="39" t="s">
        <v>32</v>
      </c>
      <c r="B37" s="40"/>
      <c r="C37" s="41"/>
      <c r="D37" s="42"/>
      <c r="E37" s="43"/>
      <c r="F37" s="42"/>
      <c r="G37" s="42"/>
      <c r="H37" s="43"/>
      <c r="I37" s="44"/>
      <c r="J37" s="43"/>
      <c r="K37" s="42"/>
      <c r="L37" s="43"/>
      <c r="M37" s="42"/>
      <c r="N37" s="44"/>
      <c r="O37" s="45"/>
      <c r="P37" s="46"/>
      <c r="Q37" s="47"/>
      <c r="R37" s="4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0:196" ht="12.75">
      <c r="J38" s="5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</row>
    <row r="41" spans="3:12" ht="12.75">
      <c r="C41" t="s">
        <v>40</v>
      </c>
      <c r="L41" t="s">
        <v>33</v>
      </c>
    </row>
    <row r="43" ht="12.75">
      <c r="C43" t="s">
        <v>41</v>
      </c>
    </row>
  </sheetData>
  <mergeCells count="40">
    <mergeCell ref="O6:P6"/>
    <mergeCell ref="O24:P24"/>
    <mergeCell ref="J24:N24"/>
    <mergeCell ref="K26:K28"/>
    <mergeCell ref="L26:L28"/>
    <mergeCell ref="M26:M28"/>
    <mergeCell ref="N26:N28"/>
    <mergeCell ref="P7:P10"/>
    <mergeCell ref="K8:K10"/>
    <mergeCell ref="L8:L10"/>
    <mergeCell ref="Q24:Q28"/>
    <mergeCell ref="R24:R28"/>
    <mergeCell ref="E25:E28"/>
    <mergeCell ref="F25:F28"/>
    <mergeCell ref="O25:O28"/>
    <mergeCell ref="P25:P28"/>
    <mergeCell ref="G26:G28"/>
    <mergeCell ref="H26:H28"/>
    <mergeCell ref="I26:I28"/>
    <mergeCell ref="J26:J28"/>
    <mergeCell ref="A24:A28"/>
    <mergeCell ref="B24:C28"/>
    <mergeCell ref="D24:D28"/>
    <mergeCell ref="E24:I24"/>
    <mergeCell ref="A1:R1"/>
    <mergeCell ref="A6:A10"/>
    <mergeCell ref="B6:C10"/>
    <mergeCell ref="D6:D10"/>
    <mergeCell ref="E6:I6"/>
    <mergeCell ref="Q6:Q10"/>
    <mergeCell ref="R6:R10"/>
    <mergeCell ref="E7:E10"/>
    <mergeCell ref="G8:G10"/>
    <mergeCell ref="H8:H10"/>
    <mergeCell ref="F7:F10"/>
    <mergeCell ref="O7:O10"/>
    <mergeCell ref="M8:M10"/>
    <mergeCell ref="N8:N10"/>
    <mergeCell ref="I8:I10"/>
    <mergeCell ref="J8:J10"/>
  </mergeCells>
  <printOptions horizontalCentered="1"/>
  <pageMargins left="0" right="0" top="0.2755905511811024" bottom="0.3937007874015748" header="0.11811023622047245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xx</cp:lastModifiedBy>
  <cp:lastPrinted>2006-10-22T10:54:52Z</cp:lastPrinted>
  <dcterms:created xsi:type="dcterms:W3CDTF">2004-10-12T08:29:47Z</dcterms:created>
  <dcterms:modified xsi:type="dcterms:W3CDTF">2006-10-31T11:54:24Z</dcterms:modified>
  <cp:category/>
  <cp:version/>
  <cp:contentType/>
  <cp:contentStatus/>
</cp:coreProperties>
</file>