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h\Disk Google\hasiči Neplachovice\soutěže hzs\mcr\mčr 2013\výsledky\"/>
    </mc:Choice>
  </mc:AlternateContent>
  <bookViews>
    <workbookView xWindow="0" yWindow="0" windowWidth="21600" windowHeight="9735" activeTab="1"/>
  </bookViews>
  <sheets>
    <sheet name="celkem" sheetId="3" r:id="rId1"/>
    <sheet name="celkem s H" sheetId="4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4" l="1"/>
  <c r="K24" i="4"/>
  <c r="J24" i="4"/>
  <c r="I24" i="4"/>
  <c r="F24" i="4"/>
  <c r="M24" i="4" s="1"/>
  <c r="O24" i="4" s="1"/>
  <c r="E24" i="4"/>
  <c r="L23" i="4"/>
  <c r="K23" i="4"/>
  <c r="J23" i="4"/>
  <c r="I23" i="4"/>
  <c r="F23" i="4"/>
  <c r="E23" i="4"/>
  <c r="M21" i="4"/>
  <c r="O22" i="4" s="1"/>
  <c r="L21" i="4"/>
  <c r="K21" i="4"/>
  <c r="J21" i="4"/>
  <c r="I21" i="4"/>
  <c r="F21" i="4"/>
  <c r="E21" i="4"/>
  <c r="L22" i="4"/>
  <c r="K22" i="4"/>
  <c r="J22" i="4"/>
  <c r="I22" i="4"/>
  <c r="F22" i="4"/>
  <c r="M22" i="4" s="1"/>
  <c r="E22" i="4"/>
  <c r="L19" i="4"/>
  <c r="K19" i="4"/>
  <c r="J19" i="4"/>
  <c r="I19" i="4"/>
  <c r="F19" i="4"/>
  <c r="E19" i="4"/>
  <c r="L20" i="4"/>
  <c r="K20" i="4"/>
  <c r="J20" i="4"/>
  <c r="I20" i="4"/>
  <c r="F20" i="4"/>
  <c r="M20" i="4" s="1"/>
  <c r="E20" i="4"/>
  <c r="L18" i="4"/>
  <c r="K18" i="4"/>
  <c r="J18" i="4"/>
  <c r="I18" i="4"/>
  <c r="F18" i="4"/>
  <c r="M18" i="4" s="1"/>
  <c r="O18" i="4" s="1"/>
  <c r="E18" i="4"/>
  <c r="L17" i="4"/>
  <c r="K17" i="4"/>
  <c r="J17" i="4"/>
  <c r="I17" i="4"/>
  <c r="F17" i="4"/>
  <c r="M17" i="4" s="1"/>
  <c r="O17" i="4" s="1"/>
  <c r="E17" i="4"/>
  <c r="L16" i="4"/>
  <c r="K16" i="4"/>
  <c r="J16" i="4"/>
  <c r="I16" i="4"/>
  <c r="F16" i="4"/>
  <c r="E16" i="4"/>
  <c r="L14" i="4"/>
  <c r="K14" i="4"/>
  <c r="J14" i="4"/>
  <c r="I14" i="4"/>
  <c r="F14" i="4"/>
  <c r="M14" i="4" s="1"/>
  <c r="E14" i="4"/>
  <c r="L13" i="4"/>
  <c r="K13" i="4"/>
  <c r="J13" i="4"/>
  <c r="I13" i="4"/>
  <c r="F13" i="4"/>
  <c r="M13" i="4" s="1"/>
  <c r="O14" i="4" s="1"/>
  <c r="E13" i="4"/>
  <c r="L15" i="4"/>
  <c r="K15" i="4"/>
  <c r="J15" i="4"/>
  <c r="I15" i="4"/>
  <c r="F15" i="4"/>
  <c r="E15" i="4"/>
  <c r="L12" i="4"/>
  <c r="K12" i="4"/>
  <c r="J12" i="4"/>
  <c r="I12" i="4"/>
  <c r="F12" i="4"/>
  <c r="M12" i="4" s="1"/>
  <c r="O12" i="4" s="1"/>
  <c r="E12" i="4"/>
  <c r="L10" i="4"/>
  <c r="K10" i="4"/>
  <c r="J10" i="4"/>
  <c r="I10" i="4"/>
  <c r="F10" i="4"/>
  <c r="E10" i="4"/>
  <c r="L11" i="4"/>
  <c r="K11" i="4"/>
  <c r="J11" i="4"/>
  <c r="I11" i="4"/>
  <c r="F11" i="4"/>
  <c r="M11" i="4" s="1"/>
  <c r="E11" i="4"/>
  <c r="L9" i="4"/>
  <c r="K9" i="4"/>
  <c r="J9" i="4"/>
  <c r="I9" i="4"/>
  <c r="F9" i="4"/>
  <c r="E9" i="4"/>
  <c r="L8" i="4"/>
  <c r="K8" i="4"/>
  <c r="J8" i="4"/>
  <c r="I8" i="4"/>
  <c r="F8" i="4"/>
  <c r="M8" i="4" s="1"/>
  <c r="O8" i="4" s="1"/>
  <c r="E8" i="4"/>
  <c r="J24" i="3"/>
  <c r="I24" i="3"/>
  <c r="F24" i="3"/>
  <c r="E24" i="3"/>
  <c r="L22" i="3"/>
  <c r="K22" i="3"/>
  <c r="J22" i="3"/>
  <c r="I22" i="3"/>
  <c r="F22" i="3"/>
  <c r="M22" i="3" s="1"/>
  <c r="E22" i="3"/>
  <c r="L21" i="3"/>
  <c r="K21" i="3"/>
  <c r="J21" i="3"/>
  <c r="I21" i="3"/>
  <c r="F21" i="3"/>
  <c r="M21" i="3" s="1"/>
  <c r="O22" i="3" s="1"/>
  <c r="E21" i="3"/>
  <c r="L23" i="3"/>
  <c r="K23" i="3"/>
  <c r="J23" i="3"/>
  <c r="I23" i="3"/>
  <c r="F23" i="3"/>
  <c r="M23" i="3" s="1"/>
  <c r="E23" i="3"/>
  <c r="L20" i="3"/>
  <c r="K20" i="3"/>
  <c r="J20" i="3"/>
  <c r="I20" i="3"/>
  <c r="F20" i="3"/>
  <c r="E20" i="3"/>
  <c r="L19" i="3"/>
  <c r="K19" i="3"/>
  <c r="J19" i="3"/>
  <c r="I19" i="3"/>
  <c r="F19" i="3"/>
  <c r="M19" i="3" s="1"/>
  <c r="O19" i="3" s="1"/>
  <c r="E19" i="3"/>
  <c r="L17" i="3"/>
  <c r="K17" i="3"/>
  <c r="J17" i="3"/>
  <c r="I17" i="3"/>
  <c r="F17" i="3"/>
  <c r="M17" i="3" s="1"/>
  <c r="O18" i="3" s="1"/>
  <c r="E17" i="3"/>
  <c r="L14" i="3"/>
  <c r="K14" i="3"/>
  <c r="J14" i="3"/>
  <c r="I14" i="3"/>
  <c r="F14" i="3"/>
  <c r="E14" i="3"/>
  <c r="J16" i="3"/>
  <c r="I16" i="3"/>
  <c r="F16" i="3"/>
  <c r="E16" i="3"/>
  <c r="L18" i="3"/>
  <c r="K18" i="3"/>
  <c r="J18" i="3"/>
  <c r="I18" i="3"/>
  <c r="F18" i="3"/>
  <c r="M18" i="3" s="1"/>
  <c r="E18" i="3"/>
  <c r="L15" i="3"/>
  <c r="K15" i="3"/>
  <c r="J15" i="3"/>
  <c r="I15" i="3"/>
  <c r="F15" i="3"/>
  <c r="E15" i="3"/>
  <c r="L11" i="3"/>
  <c r="K11" i="3"/>
  <c r="J11" i="3"/>
  <c r="I11" i="3"/>
  <c r="F11" i="3"/>
  <c r="M11" i="3" s="1"/>
  <c r="E11" i="3"/>
  <c r="L10" i="3"/>
  <c r="K10" i="3"/>
  <c r="J10" i="3"/>
  <c r="I10" i="3"/>
  <c r="F10" i="3"/>
  <c r="E10" i="3"/>
  <c r="L13" i="3"/>
  <c r="K13" i="3"/>
  <c r="J13" i="3"/>
  <c r="I13" i="3"/>
  <c r="F13" i="3"/>
  <c r="E13" i="3"/>
  <c r="L12" i="3"/>
  <c r="K12" i="3"/>
  <c r="J12" i="3"/>
  <c r="I12" i="3"/>
  <c r="F12" i="3"/>
  <c r="M12" i="3" s="1"/>
  <c r="E12" i="3"/>
  <c r="L9" i="3"/>
  <c r="K9" i="3"/>
  <c r="J9" i="3"/>
  <c r="I9" i="3"/>
  <c r="F9" i="3"/>
  <c r="M9" i="3" s="1"/>
  <c r="O9" i="3" s="1"/>
  <c r="E9" i="3"/>
  <c r="L8" i="3"/>
  <c r="K8" i="3"/>
  <c r="J8" i="3"/>
  <c r="I8" i="3"/>
  <c r="F8" i="3"/>
  <c r="E8" i="3"/>
  <c r="O10" i="4" l="1"/>
  <c r="O19" i="4"/>
  <c r="O21" i="4"/>
  <c r="M9" i="4"/>
  <c r="O9" i="4" s="1"/>
  <c r="M16" i="4"/>
  <c r="O16" i="4" s="1"/>
  <c r="M23" i="4"/>
  <c r="O23" i="4" s="1"/>
  <c r="M10" i="4"/>
  <c r="O11" i="4" s="1"/>
  <c r="M15" i="4"/>
  <c r="O13" i="4" s="1"/>
  <c r="M19" i="4"/>
  <c r="O20" i="4" s="1"/>
  <c r="O21" i="3"/>
  <c r="M10" i="3"/>
  <c r="O12" i="3" s="1"/>
  <c r="M20" i="3"/>
  <c r="O20" i="3" s="1"/>
  <c r="O10" i="3"/>
  <c r="O23" i="3"/>
  <c r="M8" i="3"/>
  <c r="O8" i="3" s="1"/>
  <c r="M13" i="3"/>
  <c r="O11" i="3" s="1"/>
  <c r="M15" i="3"/>
  <c r="O14" i="3" s="1"/>
  <c r="M14" i="3"/>
  <c r="O17" i="3" s="1"/>
  <c r="O15" i="4" l="1"/>
  <c r="A19" i="4" s="1"/>
  <c r="O15" i="3"/>
  <c r="A15" i="3" s="1"/>
  <c r="A10" i="3"/>
  <c r="O13" i="3"/>
  <c r="A21" i="3" s="1"/>
  <c r="A8" i="4" l="1"/>
  <c r="A20" i="4"/>
  <c r="A16" i="4"/>
  <c r="A14" i="4"/>
  <c r="A22" i="4"/>
  <c r="A10" i="4"/>
  <c r="A15" i="4"/>
  <c r="A12" i="4"/>
  <c r="A13" i="4"/>
  <c r="A18" i="4"/>
  <c r="A17" i="4"/>
  <c r="A9" i="4"/>
  <c r="A24" i="4"/>
  <c r="A23" i="4"/>
  <c r="A11" i="4"/>
  <c r="A21" i="4"/>
  <c r="A8" i="3"/>
  <c r="A23" i="3"/>
  <c r="A20" i="3"/>
  <c r="A22" i="3"/>
  <c r="A12" i="3"/>
  <c r="A14" i="3"/>
  <c r="A19" i="3"/>
  <c r="A18" i="3"/>
  <c r="A13" i="3"/>
  <c r="A17" i="3"/>
  <c r="A9" i="3"/>
  <c r="A11" i="3"/>
</calcChain>
</file>

<file path=xl/sharedStrings.xml><?xml version="1.0" encoding="utf-8"?>
<sst xmlns="http://schemas.openxmlformats.org/spreadsheetml/2006/main" count="114" uniqueCount="53">
  <si>
    <t>60. mistrovství Sdružení hasičů Čech, Moravy a Slezska v požárním sportu</t>
  </si>
  <si>
    <t>Mladá Boleslav 23. - 25. srpen 2013</t>
  </si>
  <si>
    <t>Celkové pořadí družstev</t>
  </si>
  <si>
    <t>ženy</t>
  </si>
  <si>
    <t>100m</t>
  </si>
  <si>
    <t>věž</t>
  </si>
  <si>
    <t>štafeta</t>
  </si>
  <si>
    <t>útok</t>
  </si>
  <si>
    <t>celkem</t>
  </si>
  <si>
    <t>pořadí</t>
  </si>
  <si>
    <t>st.č</t>
  </si>
  <si>
    <t>družstvo</t>
  </si>
  <si>
    <t>kraj</t>
  </si>
  <si>
    <t>čas</t>
  </si>
  <si>
    <t>body</t>
  </si>
  <si>
    <t>bodů</t>
  </si>
  <si>
    <t>koef</t>
  </si>
  <si>
    <t>Ledenice</t>
  </si>
  <si>
    <t>Jihočeský</t>
  </si>
  <si>
    <t>Dolní Měcholupy</t>
  </si>
  <si>
    <t>hlavní město Praha</t>
  </si>
  <si>
    <t>Hrobce</t>
  </si>
  <si>
    <t>Ústecký</t>
  </si>
  <si>
    <t>Břehy</t>
  </si>
  <si>
    <t>Středočeský</t>
  </si>
  <si>
    <t>Vlčnov</t>
  </si>
  <si>
    <t>Zlínský</t>
  </si>
  <si>
    <t>Chválenice</t>
  </si>
  <si>
    <t>Plzeňský</t>
  </si>
  <si>
    <t>Slatiny</t>
  </si>
  <si>
    <t>Královéhradecký</t>
  </si>
  <si>
    <t>Michálkovice</t>
  </si>
  <si>
    <t>Moravskoslezský</t>
  </si>
  <si>
    <t>Císařov</t>
  </si>
  <si>
    <t>Moravská hasičská jednota</t>
  </si>
  <si>
    <t>Jáchymov</t>
  </si>
  <si>
    <t>Karlovarský</t>
  </si>
  <si>
    <t>Desná</t>
  </si>
  <si>
    <t>Pardubický</t>
  </si>
  <si>
    <t>Líchovy</t>
  </si>
  <si>
    <t>Otaslavice</t>
  </si>
  <si>
    <t>Olomoucký</t>
  </si>
  <si>
    <t>Ivanovice na Hané</t>
  </si>
  <si>
    <t>Jihomoravský</t>
  </si>
  <si>
    <t>Poniklá</t>
  </si>
  <si>
    <t>Liberecký</t>
  </si>
  <si>
    <t>Zajíčkov</t>
  </si>
  <si>
    <t>Vysočina</t>
  </si>
  <si>
    <t>Štipoklasy</t>
  </si>
  <si>
    <t>Česká hasičská jednota</t>
  </si>
  <si>
    <t>60. mistrovství Sdružení hasičů Čech, Moravy a Slezska v požárním sportu,</t>
  </si>
  <si>
    <t>Neoficiální pořadí družstev s hosty</t>
  </si>
  <si>
    <t>kraj/jednota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</si>
</sst>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Border="1" applyAlignment="1"/>
    <xf numFmtId="0" fontId="1" fillId="0" borderId="19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2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left"/>
    </xf>
    <xf numFmtId="2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2" borderId="30" xfId="0" applyFont="1" applyFill="1" applyBorder="1" applyAlignment="1">
      <alignment horizontal="centerContinuous"/>
    </xf>
    <xf numFmtId="0" fontId="0" fillId="2" borderId="31" xfId="0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h/Disk%20Google/hasi&#269;i%20Neplachovice/sout&#283;&#382;e%20hzs/mcr/m&#269;r%202013/&#382;eny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D"/>
      <sheetName val="startovka"/>
      <sheetName val="100m"/>
      <sheetName val="S100m"/>
      <sheetName val="100m-d"/>
      <sheetName val="V100m"/>
      <sheetName val="štafeta"/>
      <sheetName val="štafetaD"/>
      <sheetName val="útok"/>
      <sheetName val="!celkem!"/>
      <sheetName val="celkem s H"/>
    </sheetNames>
    <sheetDataSet>
      <sheetData sheetId="0"/>
      <sheetData sheetId="1"/>
      <sheetData sheetId="2"/>
      <sheetData sheetId="3"/>
      <sheetData sheetId="4">
        <row r="6">
          <cell r="C6">
            <v>6</v>
          </cell>
          <cell r="D6">
            <v>114.33</v>
          </cell>
          <cell r="O6">
            <v>6</v>
          </cell>
          <cell r="P6">
            <v>114.33</v>
          </cell>
        </row>
        <row r="7">
          <cell r="C7">
            <v>4</v>
          </cell>
          <cell r="D7">
            <v>112.39</v>
          </cell>
          <cell r="O7">
            <v>4</v>
          </cell>
          <cell r="P7">
            <v>112.39</v>
          </cell>
        </row>
        <row r="8">
          <cell r="C8">
            <v>17</v>
          </cell>
          <cell r="D8">
            <v>129.07</v>
          </cell>
          <cell r="O8">
            <v>15</v>
          </cell>
          <cell r="P8">
            <v>129.07</v>
          </cell>
        </row>
        <row r="9">
          <cell r="C9">
            <v>14</v>
          </cell>
          <cell r="D9">
            <v>122.32000000000001</v>
          </cell>
          <cell r="O9">
            <v>13</v>
          </cell>
          <cell r="P9">
            <v>122.32000000000001</v>
          </cell>
        </row>
        <row r="10">
          <cell r="C10">
            <v>10</v>
          </cell>
          <cell r="D10">
            <v>120.35</v>
          </cell>
          <cell r="O10">
            <v>10</v>
          </cell>
          <cell r="P10">
            <v>120.35</v>
          </cell>
        </row>
        <row r="11">
          <cell r="C11">
            <v>1</v>
          </cell>
          <cell r="D11">
            <v>107.74</v>
          </cell>
          <cell r="O11">
            <v>1</v>
          </cell>
          <cell r="P11">
            <v>107.74</v>
          </cell>
        </row>
        <row r="12">
          <cell r="C12">
            <v>11</v>
          </cell>
          <cell r="D12">
            <v>121.42999999999999</v>
          </cell>
          <cell r="O12">
            <v>11</v>
          </cell>
          <cell r="P12">
            <v>121.42999999999999</v>
          </cell>
        </row>
        <row r="13">
          <cell r="C13">
            <v>2</v>
          </cell>
          <cell r="D13">
            <v>109.72999999999999</v>
          </cell>
          <cell r="O13">
            <v>2</v>
          </cell>
          <cell r="P13">
            <v>109.72999999999999</v>
          </cell>
        </row>
        <row r="14">
          <cell r="C14">
            <v>15</v>
          </cell>
          <cell r="D14">
            <v>127.52000000000001</v>
          </cell>
        </row>
        <row r="15">
          <cell r="C15">
            <v>16</v>
          </cell>
          <cell r="D15">
            <v>128.37</v>
          </cell>
          <cell r="O15">
            <v>14</v>
          </cell>
          <cell r="P15">
            <v>128.37</v>
          </cell>
        </row>
        <row r="16">
          <cell r="C16">
            <v>9</v>
          </cell>
          <cell r="D16">
            <v>116.77000000000001</v>
          </cell>
          <cell r="O16">
            <v>9</v>
          </cell>
          <cell r="P16">
            <v>116.77000000000001</v>
          </cell>
        </row>
        <row r="17">
          <cell r="C17">
            <v>8</v>
          </cell>
          <cell r="D17">
            <v>116.60000000000001</v>
          </cell>
          <cell r="O17">
            <v>8</v>
          </cell>
          <cell r="P17">
            <v>116.60000000000001</v>
          </cell>
        </row>
        <row r="18">
          <cell r="C18">
            <v>3</v>
          </cell>
          <cell r="D18">
            <v>111.54</v>
          </cell>
          <cell r="O18">
            <v>3</v>
          </cell>
          <cell r="P18">
            <v>111.54</v>
          </cell>
        </row>
        <row r="19">
          <cell r="C19">
            <v>13</v>
          </cell>
          <cell r="D19">
            <v>122.12</v>
          </cell>
          <cell r="O19">
            <v>12</v>
          </cell>
          <cell r="P19">
            <v>122.12</v>
          </cell>
        </row>
        <row r="20">
          <cell r="C20">
            <v>5</v>
          </cell>
          <cell r="D20">
            <v>112.92</v>
          </cell>
          <cell r="O20">
            <v>5</v>
          </cell>
          <cell r="P20">
            <v>112.92</v>
          </cell>
        </row>
        <row r="21">
          <cell r="C21">
            <v>7</v>
          </cell>
          <cell r="D21">
            <v>116.07000000000001</v>
          </cell>
          <cell r="O21">
            <v>7</v>
          </cell>
          <cell r="P21">
            <v>116.07000000000001</v>
          </cell>
        </row>
        <row r="22">
          <cell r="C22">
            <v>12</v>
          </cell>
          <cell r="D22">
            <v>121.46000000000001</v>
          </cell>
        </row>
      </sheetData>
      <sheetData sheetId="5"/>
      <sheetData sheetId="6"/>
      <sheetData sheetId="7">
        <row r="4">
          <cell r="B4">
            <v>10</v>
          </cell>
          <cell r="G4">
            <v>66.27</v>
          </cell>
          <cell r="N4">
            <v>10</v>
          </cell>
        </row>
        <row r="5">
          <cell r="B5">
            <v>4</v>
          </cell>
          <cell r="G5">
            <v>64.180000000000007</v>
          </cell>
          <cell r="N5">
            <v>4</v>
          </cell>
        </row>
        <row r="6">
          <cell r="B6">
            <v>16</v>
          </cell>
          <cell r="G6">
            <v>80.510000000000005</v>
          </cell>
          <cell r="N6">
            <v>14</v>
          </cell>
        </row>
        <row r="7">
          <cell r="B7">
            <v>17</v>
          </cell>
          <cell r="G7">
            <v>99.99</v>
          </cell>
          <cell r="N7">
            <v>15</v>
          </cell>
        </row>
        <row r="8">
          <cell r="B8">
            <v>9</v>
          </cell>
          <cell r="G8">
            <v>65.61</v>
          </cell>
          <cell r="N8">
            <v>9</v>
          </cell>
        </row>
        <row r="9">
          <cell r="B9">
            <v>1</v>
          </cell>
          <cell r="G9">
            <v>62.8</v>
          </cell>
          <cell r="N9">
            <v>1</v>
          </cell>
        </row>
        <row r="10">
          <cell r="B10">
            <v>12</v>
          </cell>
          <cell r="G10">
            <v>69.040000000000006</v>
          </cell>
          <cell r="N10">
            <v>12</v>
          </cell>
        </row>
        <row r="11">
          <cell r="B11">
            <v>2</v>
          </cell>
          <cell r="G11">
            <v>63.27</v>
          </cell>
          <cell r="N11">
            <v>2</v>
          </cell>
        </row>
        <row r="12">
          <cell r="B12">
            <v>13</v>
          </cell>
          <cell r="G12">
            <v>71.75</v>
          </cell>
        </row>
        <row r="13">
          <cell r="B13">
            <v>15</v>
          </cell>
          <cell r="G13">
            <v>73.86</v>
          </cell>
          <cell r="N13">
            <v>13</v>
          </cell>
        </row>
        <row r="14">
          <cell r="B14">
            <v>8</v>
          </cell>
          <cell r="G14">
            <v>65.489999999999995</v>
          </cell>
          <cell r="N14">
            <v>8</v>
          </cell>
        </row>
        <row r="15">
          <cell r="B15">
            <v>7</v>
          </cell>
          <cell r="G15">
            <v>65.39</v>
          </cell>
          <cell r="N15">
            <v>7</v>
          </cell>
        </row>
        <row r="16">
          <cell r="B16">
            <v>6</v>
          </cell>
          <cell r="G16">
            <v>64.739999999999995</v>
          </cell>
          <cell r="N16">
            <v>6</v>
          </cell>
        </row>
        <row r="17">
          <cell r="B17">
            <v>11</v>
          </cell>
          <cell r="G17">
            <v>68.97</v>
          </cell>
          <cell r="N17">
            <v>11</v>
          </cell>
        </row>
        <row r="18">
          <cell r="B18">
            <v>5</v>
          </cell>
          <cell r="G18">
            <v>64.400000000000006</v>
          </cell>
          <cell r="N18">
            <v>5</v>
          </cell>
        </row>
        <row r="19">
          <cell r="B19">
            <v>3</v>
          </cell>
          <cell r="G19">
            <v>63.87</v>
          </cell>
          <cell r="N19">
            <v>3</v>
          </cell>
        </row>
        <row r="20">
          <cell r="B20">
            <v>14</v>
          </cell>
          <cell r="G20">
            <v>72.44</v>
          </cell>
        </row>
      </sheetData>
      <sheetData sheetId="8">
        <row r="8">
          <cell r="A8">
            <v>17</v>
          </cell>
          <cell r="L8">
            <v>99.99</v>
          </cell>
        </row>
        <row r="9">
          <cell r="A9">
            <v>17</v>
          </cell>
          <cell r="L9">
            <v>99.99</v>
          </cell>
        </row>
        <row r="10">
          <cell r="A10">
            <v>17</v>
          </cell>
          <cell r="L10">
            <v>99.99</v>
          </cell>
        </row>
        <row r="11">
          <cell r="A11">
            <v>17</v>
          </cell>
          <cell r="L11">
            <v>99.99</v>
          </cell>
        </row>
        <row r="12">
          <cell r="A12">
            <v>17</v>
          </cell>
          <cell r="L12">
            <v>99.99</v>
          </cell>
        </row>
        <row r="13">
          <cell r="A13">
            <v>17</v>
          </cell>
          <cell r="L13">
            <v>99.99</v>
          </cell>
        </row>
        <row r="14">
          <cell r="A14">
            <v>17</v>
          </cell>
          <cell r="L14">
            <v>99.99</v>
          </cell>
        </row>
        <row r="15">
          <cell r="A15">
            <v>17</v>
          </cell>
          <cell r="L15">
            <v>99.99</v>
          </cell>
        </row>
        <row r="16">
          <cell r="A16">
            <v>17</v>
          </cell>
          <cell r="L16">
            <v>99.99</v>
          </cell>
        </row>
        <row r="17">
          <cell r="A17">
            <v>17</v>
          </cell>
          <cell r="L17">
            <v>99.99</v>
          </cell>
        </row>
        <row r="18">
          <cell r="A18">
            <v>17</v>
          </cell>
          <cell r="L18">
            <v>99.99</v>
          </cell>
        </row>
        <row r="19">
          <cell r="A19">
            <v>17</v>
          </cell>
          <cell r="L19">
            <v>99.99</v>
          </cell>
        </row>
        <row r="20">
          <cell r="A20">
            <v>17</v>
          </cell>
          <cell r="L20">
            <v>99.99</v>
          </cell>
        </row>
        <row r="21">
          <cell r="A21">
            <v>17</v>
          </cell>
          <cell r="L21">
            <v>99.99</v>
          </cell>
        </row>
        <row r="22">
          <cell r="A22">
            <v>17</v>
          </cell>
          <cell r="L22">
            <v>99.99</v>
          </cell>
        </row>
        <row r="23">
          <cell r="A23">
            <v>17</v>
          </cell>
          <cell r="L23">
            <v>99.99</v>
          </cell>
        </row>
        <row r="24">
          <cell r="A24">
            <v>17</v>
          </cell>
          <cell r="L24">
            <v>99.99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25"/>
  <sheetViews>
    <sheetView workbookViewId="0">
      <selection activeCell="H18" sqref="H18"/>
    </sheetView>
  </sheetViews>
  <sheetFormatPr defaultRowHeight="12.75" x14ac:dyDescent="0.2"/>
  <cols>
    <col min="2" max="2" width="4" bestFit="1" customWidth="1"/>
    <col min="3" max="3" width="15.85546875" bestFit="1" customWidth="1"/>
    <col min="4" max="4" width="23.85546875" bestFit="1" customWidth="1"/>
    <col min="13" max="13" width="7.5703125" bestFit="1" customWidth="1"/>
    <col min="15" max="15" width="11.42578125" hidden="1" customWidth="1"/>
    <col min="258" max="258" width="4" bestFit="1" customWidth="1"/>
    <col min="259" max="259" width="15.85546875" bestFit="1" customWidth="1"/>
    <col min="260" max="260" width="23.85546875" bestFit="1" customWidth="1"/>
    <col min="269" max="269" width="7.5703125" bestFit="1" customWidth="1"/>
    <col min="271" max="271" width="0" hidden="1" customWidth="1"/>
    <col min="514" max="514" width="4" bestFit="1" customWidth="1"/>
    <col min="515" max="515" width="15.85546875" bestFit="1" customWidth="1"/>
    <col min="516" max="516" width="23.85546875" bestFit="1" customWidth="1"/>
    <col min="525" max="525" width="7.5703125" bestFit="1" customWidth="1"/>
    <col min="527" max="527" width="0" hidden="1" customWidth="1"/>
    <col min="770" max="770" width="4" bestFit="1" customWidth="1"/>
    <col min="771" max="771" width="15.85546875" bestFit="1" customWidth="1"/>
    <col min="772" max="772" width="23.85546875" bestFit="1" customWidth="1"/>
    <col min="781" max="781" width="7.5703125" bestFit="1" customWidth="1"/>
    <col min="783" max="783" width="0" hidden="1" customWidth="1"/>
    <col min="1026" max="1026" width="4" bestFit="1" customWidth="1"/>
    <col min="1027" max="1027" width="15.85546875" bestFit="1" customWidth="1"/>
    <col min="1028" max="1028" width="23.85546875" bestFit="1" customWidth="1"/>
    <col min="1037" max="1037" width="7.5703125" bestFit="1" customWidth="1"/>
    <col min="1039" max="1039" width="0" hidden="1" customWidth="1"/>
    <col min="1282" max="1282" width="4" bestFit="1" customWidth="1"/>
    <col min="1283" max="1283" width="15.85546875" bestFit="1" customWidth="1"/>
    <col min="1284" max="1284" width="23.85546875" bestFit="1" customWidth="1"/>
    <col min="1293" max="1293" width="7.5703125" bestFit="1" customWidth="1"/>
    <col min="1295" max="1295" width="0" hidden="1" customWidth="1"/>
    <col min="1538" max="1538" width="4" bestFit="1" customWidth="1"/>
    <col min="1539" max="1539" width="15.85546875" bestFit="1" customWidth="1"/>
    <col min="1540" max="1540" width="23.85546875" bestFit="1" customWidth="1"/>
    <col min="1549" max="1549" width="7.5703125" bestFit="1" customWidth="1"/>
    <col min="1551" max="1551" width="0" hidden="1" customWidth="1"/>
    <col min="1794" max="1794" width="4" bestFit="1" customWidth="1"/>
    <col min="1795" max="1795" width="15.85546875" bestFit="1" customWidth="1"/>
    <col min="1796" max="1796" width="23.85546875" bestFit="1" customWidth="1"/>
    <col min="1805" max="1805" width="7.5703125" bestFit="1" customWidth="1"/>
    <col min="1807" max="1807" width="0" hidden="1" customWidth="1"/>
    <col min="2050" max="2050" width="4" bestFit="1" customWidth="1"/>
    <col min="2051" max="2051" width="15.85546875" bestFit="1" customWidth="1"/>
    <col min="2052" max="2052" width="23.85546875" bestFit="1" customWidth="1"/>
    <col min="2061" max="2061" width="7.5703125" bestFit="1" customWidth="1"/>
    <col min="2063" max="2063" width="0" hidden="1" customWidth="1"/>
    <col min="2306" max="2306" width="4" bestFit="1" customWidth="1"/>
    <col min="2307" max="2307" width="15.85546875" bestFit="1" customWidth="1"/>
    <col min="2308" max="2308" width="23.85546875" bestFit="1" customWidth="1"/>
    <col min="2317" max="2317" width="7.5703125" bestFit="1" customWidth="1"/>
    <col min="2319" max="2319" width="0" hidden="1" customWidth="1"/>
    <col min="2562" max="2562" width="4" bestFit="1" customWidth="1"/>
    <col min="2563" max="2563" width="15.85546875" bestFit="1" customWidth="1"/>
    <col min="2564" max="2564" width="23.85546875" bestFit="1" customWidth="1"/>
    <col min="2573" max="2573" width="7.5703125" bestFit="1" customWidth="1"/>
    <col min="2575" max="2575" width="0" hidden="1" customWidth="1"/>
    <col min="2818" max="2818" width="4" bestFit="1" customWidth="1"/>
    <col min="2819" max="2819" width="15.85546875" bestFit="1" customWidth="1"/>
    <col min="2820" max="2820" width="23.85546875" bestFit="1" customWidth="1"/>
    <col min="2829" max="2829" width="7.5703125" bestFit="1" customWidth="1"/>
    <col min="2831" max="2831" width="0" hidden="1" customWidth="1"/>
    <col min="3074" max="3074" width="4" bestFit="1" customWidth="1"/>
    <col min="3075" max="3075" width="15.85546875" bestFit="1" customWidth="1"/>
    <col min="3076" max="3076" width="23.85546875" bestFit="1" customWidth="1"/>
    <col min="3085" max="3085" width="7.5703125" bestFit="1" customWidth="1"/>
    <col min="3087" max="3087" width="0" hidden="1" customWidth="1"/>
    <col min="3330" max="3330" width="4" bestFit="1" customWidth="1"/>
    <col min="3331" max="3331" width="15.85546875" bestFit="1" customWidth="1"/>
    <col min="3332" max="3332" width="23.85546875" bestFit="1" customWidth="1"/>
    <col min="3341" max="3341" width="7.5703125" bestFit="1" customWidth="1"/>
    <col min="3343" max="3343" width="0" hidden="1" customWidth="1"/>
    <col min="3586" max="3586" width="4" bestFit="1" customWidth="1"/>
    <col min="3587" max="3587" width="15.85546875" bestFit="1" customWidth="1"/>
    <col min="3588" max="3588" width="23.85546875" bestFit="1" customWidth="1"/>
    <col min="3597" max="3597" width="7.5703125" bestFit="1" customWidth="1"/>
    <col min="3599" max="3599" width="0" hidden="1" customWidth="1"/>
    <col min="3842" max="3842" width="4" bestFit="1" customWidth="1"/>
    <col min="3843" max="3843" width="15.85546875" bestFit="1" customWidth="1"/>
    <col min="3844" max="3844" width="23.85546875" bestFit="1" customWidth="1"/>
    <col min="3853" max="3853" width="7.5703125" bestFit="1" customWidth="1"/>
    <col min="3855" max="3855" width="0" hidden="1" customWidth="1"/>
    <col min="4098" max="4098" width="4" bestFit="1" customWidth="1"/>
    <col min="4099" max="4099" width="15.85546875" bestFit="1" customWidth="1"/>
    <col min="4100" max="4100" width="23.85546875" bestFit="1" customWidth="1"/>
    <col min="4109" max="4109" width="7.5703125" bestFit="1" customWidth="1"/>
    <col min="4111" max="4111" width="0" hidden="1" customWidth="1"/>
    <col min="4354" max="4354" width="4" bestFit="1" customWidth="1"/>
    <col min="4355" max="4355" width="15.85546875" bestFit="1" customWidth="1"/>
    <col min="4356" max="4356" width="23.85546875" bestFit="1" customWidth="1"/>
    <col min="4365" max="4365" width="7.5703125" bestFit="1" customWidth="1"/>
    <col min="4367" max="4367" width="0" hidden="1" customWidth="1"/>
    <col min="4610" max="4610" width="4" bestFit="1" customWidth="1"/>
    <col min="4611" max="4611" width="15.85546875" bestFit="1" customWidth="1"/>
    <col min="4612" max="4612" width="23.85546875" bestFit="1" customWidth="1"/>
    <col min="4621" max="4621" width="7.5703125" bestFit="1" customWidth="1"/>
    <col min="4623" max="4623" width="0" hidden="1" customWidth="1"/>
    <col min="4866" max="4866" width="4" bestFit="1" customWidth="1"/>
    <col min="4867" max="4867" width="15.85546875" bestFit="1" customWidth="1"/>
    <col min="4868" max="4868" width="23.85546875" bestFit="1" customWidth="1"/>
    <col min="4877" max="4877" width="7.5703125" bestFit="1" customWidth="1"/>
    <col min="4879" max="4879" width="0" hidden="1" customWidth="1"/>
    <col min="5122" max="5122" width="4" bestFit="1" customWidth="1"/>
    <col min="5123" max="5123" width="15.85546875" bestFit="1" customWidth="1"/>
    <col min="5124" max="5124" width="23.85546875" bestFit="1" customWidth="1"/>
    <col min="5133" max="5133" width="7.5703125" bestFit="1" customWidth="1"/>
    <col min="5135" max="5135" width="0" hidden="1" customWidth="1"/>
    <col min="5378" max="5378" width="4" bestFit="1" customWidth="1"/>
    <col min="5379" max="5379" width="15.85546875" bestFit="1" customWidth="1"/>
    <col min="5380" max="5380" width="23.85546875" bestFit="1" customWidth="1"/>
    <col min="5389" max="5389" width="7.5703125" bestFit="1" customWidth="1"/>
    <col min="5391" max="5391" width="0" hidden="1" customWidth="1"/>
    <col min="5634" max="5634" width="4" bestFit="1" customWidth="1"/>
    <col min="5635" max="5635" width="15.85546875" bestFit="1" customWidth="1"/>
    <col min="5636" max="5636" width="23.85546875" bestFit="1" customWidth="1"/>
    <col min="5645" max="5645" width="7.5703125" bestFit="1" customWidth="1"/>
    <col min="5647" max="5647" width="0" hidden="1" customWidth="1"/>
    <col min="5890" max="5890" width="4" bestFit="1" customWidth="1"/>
    <col min="5891" max="5891" width="15.85546875" bestFit="1" customWidth="1"/>
    <col min="5892" max="5892" width="23.85546875" bestFit="1" customWidth="1"/>
    <col min="5901" max="5901" width="7.5703125" bestFit="1" customWidth="1"/>
    <col min="5903" max="5903" width="0" hidden="1" customWidth="1"/>
    <col min="6146" max="6146" width="4" bestFit="1" customWidth="1"/>
    <col min="6147" max="6147" width="15.85546875" bestFit="1" customWidth="1"/>
    <col min="6148" max="6148" width="23.85546875" bestFit="1" customWidth="1"/>
    <col min="6157" max="6157" width="7.5703125" bestFit="1" customWidth="1"/>
    <col min="6159" max="6159" width="0" hidden="1" customWidth="1"/>
    <col min="6402" max="6402" width="4" bestFit="1" customWidth="1"/>
    <col min="6403" max="6403" width="15.85546875" bestFit="1" customWidth="1"/>
    <col min="6404" max="6404" width="23.85546875" bestFit="1" customWidth="1"/>
    <col min="6413" max="6413" width="7.5703125" bestFit="1" customWidth="1"/>
    <col min="6415" max="6415" width="0" hidden="1" customWidth="1"/>
    <col min="6658" max="6658" width="4" bestFit="1" customWidth="1"/>
    <col min="6659" max="6659" width="15.85546875" bestFit="1" customWidth="1"/>
    <col min="6660" max="6660" width="23.85546875" bestFit="1" customWidth="1"/>
    <col min="6669" max="6669" width="7.5703125" bestFit="1" customWidth="1"/>
    <col min="6671" max="6671" width="0" hidden="1" customWidth="1"/>
    <col min="6914" max="6914" width="4" bestFit="1" customWidth="1"/>
    <col min="6915" max="6915" width="15.85546875" bestFit="1" customWidth="1"/>
    <col min="6916" max="6916" width="23.85546875" bestFit="1" customWidth="1"/>
    <col min="6925" max="6925" width="7.5703125" bestFit="1" customWidth="1"/>
    <col min="6927" max="6927" width="0" hidden="1" customWidth="1"/>
    <col min="7170" max="7170" width="4" bestFit="1" customWidth="1"/>
    <col min="7171" max="7171" width="15.85546875" bestFit="1" customWidth="1"/>
    <col min="7172" max="7172" width="23.85546875" bestFit="1" customWidth="1"/>
    <col min="7181" max="7181" width="7.5703125" bestFit="1" customWidth="1"/>
    <col min="7183" max="7183" width="0" hidden="1" customWidth="1"/>
    <col min="7426" max="7426" width="4" bestFit="1" customWidth="1"/>
    <col min="7427" max="7427" width="15.85546875" bestFit="1" customWidth="1"/>
    <col min="7428" max="7428" width="23.85546875" bestFit="1" customWidth="1"/>
    <col min="7437" max="7437" width="7.5703125" bestFit="1" customWidth="1"/>
    <col min="7439" max="7439" width="0" hidden="1" customWidth="1"/>
    <col min="7682" max="7682" width="4" bestFit="1" customWidth="1"/>
    <col min="7683" max="7683" width="15.85546875" bestFit="1" customWidth="1"/>
    <col min="7684" max="7684" width="23.85546875" bestFit="1" customWidth="1"/>
    <col min="7693" max="7693" width="7.5703125" bestFit="1" customWidth="1"/>
    <col min="7695" max="7695" width="0" hidden="1" customWidth="1"/>
    <col min="7938" max="7938" width="4" bestFit="1" customWidth="1"/>
    <col min="7939" max="7939" width="15.85546875" bestFit="1" customWidth="1"/>
    <col min="7940" max="7940" width="23.85546875" bestFit="1" customWidth="1"/>
    <col min="7949" max="7949" width="7.5703125" bestFit="1" customWidth="1"/>
    <col min="7951" max="7951" width="0" hidden="1" customWidth="1"/>
    <col min="8194" max="8194" width="4" bestFit="1" customWidth="1"/>
    <col min="8195" max="8195" width="15.85546875" bestFit="1" customWidth="1"/>
    <col min="8196" max="8196" width="23.85546875" bestFit="1" customWidth="1"/>
    <col min="8205" max="8205" width="7.5703125" bestFit="1" customWidth="1"/>
    <col min="8207" max="8207" width="0" hidden="1" customWidth="1"/>
    <col min="8450" max="8450" width="4" bestFit="1" customWidth="1"/>
    <col min="8451" max="8451" width="15.85546875" bestFit="1" customWidth="1"/>
    <col min="8452" max="8452" width="23.85546875" bestFit="1" customWidth="1"/>
    <col min="8461" max="8461" width="7.5703125" bestFit="1" customWidth="1"/>
    <col min="8463" max="8463" width="0" hidden="1" customWidth="1"/>
    <col min="8706" max="8706" width="4" bestFit="1" customWidth="1"/>
    <col min="8707" max="8707" width="15.85546875" bestFit="1" customWidth="1"/>
    <col min="8708" max="8708" width="23.85546875" bestFit="1" customWidth="1"/>
    <col min="8717" max="8717" width="7.5703125" bestFit="1" customWidth="1"/>
    <col min="8719" max="8719" width="0" hidden="1" customWidth="1"/>
    <col min="8962" max="8962" width="4" bestFit="1" customWidth="1"/>
    <col min="8963" max="8963" width="15.85546875" bestFit="1" customWidth="1"/>
    <col min="8964" max="8964" width="23.85546875" bestFit="1" customWidth="1"/>
    <col min="8973" max="8973" width="7.5703125" bestFit="1" customWidth="1"/>
    <col min="8975" max="8975" width="0" hidden="1" customWidth="1"/>
    <col min="9218" max="9218" width="4" bestFit="1" customWidth="1"/>
    <col min="9219" max="9219" width="15.85546875" bestFit="1" customWidth="1"/>
    <col min="9220" max="9220" width="23.85546875" bestFit="1" customWidth="1"/>
    <col min="9229" max="9229" width="7.5703125" bestFit="1" customWidth="1"/>
    <col min="9231" max="9231" width="0" hidden="1" customWidth="1"/>
    <col min="9474" max="9474" width="4" bestFit="1" customWidth="1"/>
    <col min="9475" max="9475" width="15.85546875" bestFit="1" customWidth="1"/>
    <col min="9476" max="9476" width="23.85546875" bestFit="1" customWidth="1"/>
    <col min="9485" max="9485" width="7.5703125" bestFit="1" customWidth="1"/>
    <col min="9487" max="9487" width="0" hidden="1" customWidth="1"/>
    <col min="9730" max="9730" width="4" bestFit="1" customWidth="1"/>
    <col min="9731" max="9731" width="15.85546875" bestFit="1" customWidth="1"/>
    <col min="9732" max="9732" width="23.85546875" bestFit="1" customWidth="1"/>
    <col min="9741" max="9741" width="7.5703125" bestFit="1" customWidth="1"/>
    <col min="9743" max="9743" width="0" hidden="1" customWidth="1"/>
    <col min="9986" max="9986" width="4" bestFit="1" customWidth="1"/>
    <col min="9987" max="9987" width="15.85546875" bestFit="1" customWidth="1"/>
    <col min="9988" max="9988" width="23.85546875" bestFit="1" customWidth="1"/>
    <col min="9997" max="9997" width="7.5703125" bestFit="1" customWidth="1"/>
    <col min="9999" max="9999" width="0" hidden="1" customWidth="1"/>
    <col min="10242" max="10242" width="4" bestFit="1" customWidth="1"/>
    <col min="10243" max="10243" width="15.85546875" bestFit="1" customWidth="1"/>
    <col min="10244" max="10244" width="23.85546875" bestFit="1" customWidth="1"/>
    <col min="10253" max="10253" width="7.5703125" bestFit="1" customWidth="1"/>
    <col min="10255" max="10255" width="0" hidden="1" customWidth="1"/>
    <col min="10498" max="10498" width="4" bestFit="1" customWidth="1"/>
    <col min="10499" max="10499" width="15.85546875" bestFit="1" customWidth="1"/>
    <col min="10500" max="10500" width="23.85546875" bestFit="1" customWidth="1"/>
    <col min="10509" max="10509" width="7.5703125" bestFit="1" customWidth="1"/>
    <col min="10511" max="10511" width="0" hidden="1" customWidth="1"/>
    <col min="10754" max="10754" width="4" bestFit="1" customWidth="1"/>
    <col min="10755" max="10755" width="15.85546875" bestFit="1" customWidth="1"/>
    <col min="10756" max="10756" width="23.85546875" bestFit="1" customWidth="1"/>
    <col min="10765" max="10765" width="7.5703125" bestFit="1" customWidth="1"/>
    <col min="10767" max="10767" width="0" hidden="1" customWidth="1"/>
    <col min="11010" max="11010" width="4" bestFit="1" customWidth="1"/>
    <col min="11011" max="11011" width="15.85546875" bestFit="1" customWidth="1"/>
    <col min="11012" max="11012" width="23.85546875" bestFit="1" customWidth="1"/>
    <col min="11021" max="11021" width="7.5703125" bestFit="1" customWidth="1"/>
    <col min="11023" max="11023" width="0" hidden="1" customWidth="1"/>
    <col min="11266" max="11266" width="4" bestFit="1" customWidth="1"/>
    <col min="11267" max="11267" width="15.85546875" bestFit="1" customWidth="1"/>
    <col min="11268" max="11268" width="23.85546875" bestFit="1" customWidth="1"/>
    <col min="11277" max="11277" width="7.5703125" bestFit="1" customWidth="1"/>
    <col min="11279" max="11279" width="0" hidden="1" customWidth="1"/>
    <col min="11522" max="11522" width="4" bestFit="1" customWidth="1"/>
    <col min="11523" max="11523" width="15.85546875" bestFit="1" customWidth="1"/>
    <col min="11524" max="11524" width="23.85546875" bestFit="1" customWidth="1"/>
    <col min="11533" max="11533" width="7.5703125" bestFit="1" customWidth="1"/>
    <col min="11535" max="11535" width="0" hidden="1" customWidth="1"/>
    <col min="11778" max="11778" width="4" bestFit="1" customWidth="1"/>
    <col min="11779" max="11779" width="15.85546875" bestFit="1" customWidth="1"/>
    <col min="11780" max="11780" width="23.85546875" bestFit="1" customWidth="1"/>
    <col min="11789" max="11789" width="7.5703125" bestFit="1" customWidth="1"/>
    <col min="11791" max="11791" width="0" hidden="1" customWidth="1"/>
    <col min="12034" max="12034" width="4" bestFit="1" customWidth="1"/>
    <col min="12035" max="12035" width="15.85546875" bestFit="1" customWidth="1"/>
    <col min="12036" max="12036" width="23.85546875" bestFit="1" customWidth="1"/>
    <col min="12045" max="12045" width="7.5703125" bestFit="1" customWidth="1"/>
    <col min="12047" max="12047" width="0" hidden="1" customWidth="1"/>
    <col min="12290" max="12290" width="4" bestFit="1" customWidth="1"/>
    <col min="12291" max="12291" width="15.85546875" bestFit="1" customWidth="1"/>
    <col min="12292" max="12292" width="23.85546875" bestFit="1" customWidth="1"/>
    <col min="12301" max="12301" width="7.5703125" bestFit="1" customWidth="1"/>
    <col min="12303" max="12303" width="0" hidden="1" customWidth="1"/>
    <col min="12546" max="12546" width="4" bestFit="1" customWidth="1"/>
    <col min="12547" max="12547" width="15.85546875" bestFit="1" customWidth="1"/>
    <col min="12548" max="12548" width="23.85546875" bestFit="1" customWidth="1"/>
    <col min="12557" max="12557" width="7.5703125" bestFit="1" customWidth="1"/>
    <col min="12559" max="12559" width="0" hidden="1" customWidth="1"/>
    <col min="12802" max="12802" width="4" bestFit="1" customWidth="1"/>
    <col min="12803" max="12803" width="15.85546875" bestFit="1" customWidth="1"/>
    <col min="12804" max="12804" width="23.85546875" bestFit="1" customWidth="1"/>
    <col min="12813" max="12813" width="7.5703125" bestFit="1" customWidth="1"/>
    <col min="12815" max="12815" width="0" hidden="1" customWidth="1"/>
    <col min="13058" max="13058" width="4" bestFit="1" customWidth="1"/>
    <col min="13059" max="13059" width="15.85546875" bestFit="1" customWidth="1"/>
    <col min="13060" max="13060" width="23.85546875" bestFit="1" customWidth="1"/>
    <col min="13069" max="13069" width="7.5703125" bestFit="1" customWidth="1"/>
    <col min="13071" max="13071" width="0" hidden="1" customWidth="1"/>
    <col min="13314" max="13314" width="4" bestFit="1" customWidth="1"/>
    <col min="13315" max="13315" width="15.85546875" bestFit="1" customWidth="1"/>
    <col min="13316" max="13316" width="23.85546875" bestFit="1" customWidth="1"/>
    <col min="13325" max="13325" width="7.5703125" bestFit="1" customWidth="1"/>
    <col min="13327" max="13327" width="0" hidden="1" customWidth="1"/>
    <col min="13570" max="13570" width="4" bestFit="1" customWidth="1"/>
    <col min="13571" max="13571" width="15.85546875" bestFit="1" customWidth="1"/>
    <col min="13572" max="13572" width="23.85546875" bestFit="1" customWidth="1"/>
    <col min="13581" max="13581" width="7.5703125" bestFit="1" customWidth="1"/>
    <col min="13583" max="13583" width="0" hidden="1" customWidth="1"/>
    <col min="13826" max="13826" width="4" bestFit="1" customWidth="1"/>
    <col min="13827" max="13827" width="15.85546875" bestFit="1" customWidth="1"/>
    <col min="13828" max="13828" width="23.85546875" bestFit="1" customWidth="1"/>
    <col min="13837" max="13837" width="7.5703125" bestFit="1" customWidth="1"/>
    <col min="13839" max="13839" width="0" hidden="1" customWidth="1"/>
    <col min="14082" max="14082" width="4" bestFit="1" customWidth="1"/>
    <col min="14083" max="14083" width="15.85546875" bestFit="1" customWidth="1"/>
    <col min="14084" max="14084" width="23.85546875" bestFit="1" customWidth="1"/>
    <col min="14093" max="14093" width="7.5703125" bestFit="1" customWidth="1"/>
    <col min="14095" max="14095" width="0" hidden="1" customWidth="1"/>
    <col min="14338" max="14338" width="4" bestFit="1" customWidth="1"/>
    <col min="14339" max="14339" width="15.85546875" bestFit="1" customWidth="1"/>
    <col min="14340" max="14340" width="23.85546875" bestFit="1" customWidth="1"/>
    <col min="14349" max="14349" width="7.5703125" bestFit="1" customWidth="1"/>
    <col min="14351" max="14351" width="0" hidden="1" customWidth="1"/>
    <col min="14594" max="14594" width="4" bestFit="1" customWidth="1"/>
    <col min="14595" max="14595" width="15.85546875" bestFit="1" customWidth="1"/>
    <col min="14596" max="14596" width="23.85546875" bestFit="1" customWidth="1"/>
    <col min="14605" max="14605" width="7.5703125" bestFit="1" customWidth="1"/>
    <col min="14607" max="14607" width="0" hidden="1" customWidth="1"/>
    <col min="14850" max="14850" width="4" bestFit="1" customWidth="1"/>
    <col min="14851" max="14851" width="15.85546875" bestFit="1" customWidth="1"/>
    <col min="14852" max="14852" width="23.85546875" bestFit="1" customWidth="1"/>
    <col min="14861" max="14861" width="7.5703125" bestFit="1" customWidth="1"/>
    <col min="14863" max="14863" width="0" hidden="1" customWidth="1"/>
    <col min="15106" max="15106" width="4" bestFit="1" customWidth="1"/>
    <col min="15107" max="15107" width="15.85546875" bestFit="1" customWidth="1"/>
    <col min="15108" max="15108" width="23.85546875" bestFit="1" customWidth="1"/>
    <col min="15117" max="15117" width="7.5703125" bestFit="1" customWidth="1"/>
    <col min="15119" max="15119" width="0" hidden="1" customWidth="1"/>
    <col min="15362" max="15362" width="4" bestFit="1" customWidth="1"/>
    <col min="15363" max="15363" width="15.85546875" bestFit="1" customWidth="1"/>
    <col min="15364" max="15364" width="23.85546875" bestFit="1" customWidth="1"/>
    <col min="15373" max="15373" width="7.5703125" bestFit="1" customWidth="1"/>
    <col min="15375" max="15375" width="0" hidden="1" customWidth="1"/>
    <col min="15618" max="15618" width="4" bestFit="1" customWidth="1"/>
    <col min="15619" max="15619" width="15.85546875" bestFit="1" customWidth="1"/>
    <col min="15620" max="15620" width="23.85546875" bestFit="1" customWidth="1"/>
    <col min="15629" max="15629" width="7.5703125" bestFit="1" customWidth="1"/>
    <col min="15631" max="15631" width="0" hidden="1" customWidth="1"/>
    <col min="15874" max="15874" width="4" bestFit="1" customWidth="1"/>
    <col min="15875" max="15875" width="15.85546875" bestFit="1" customWidth="1"/>
    <col min="15876" max="15876" width="23.85546875" bestFit="1" customWidth="1"/>
    <col min="15885" max="15885" width="7.5703125" bestFit="1" customWidth="1"/>
    <col min="15887" max="15887" width="0" hidden="1" customWidth="1"/>
    <col min="16130" max="16130" width="4" bestFit="1" customWidth="1"/>
    <col min="16131" max="16131" width="15.85546875" bestFit="1" customWidth="1"/>
    <col min="16132" max="16132" width="23.85546875" bestFit="1" customWidth="1"/>
    <col min="16141" max="16141" width="7.5703125" bestFit="1" customWidth="1"/>
    <col min="16143" max="16143" width="0" hidden="1" customWidth="1"/>
  </cols>
  <sheetData>
    <row r="1" spans="1:15" ht="15.75" x14ac:dyDescent="0.25">
      <c r="F1" s="1" t="s">
        <v>0</v>
      </c>
    </row>
    <row r="2" spans="1:15" x14ac:dyDescent="0.2">
      <c r="F2" s="2" t="s">
        <v>1</v>
      </c>
    </row>
    <row r="3" spans="1:15" x14ac:dyDescent="0.2">
      <c r="F3" s="2" t="s">
        <v>2</v>
      </c>
    </row>
    <row r="4" spans="1:15" x14ac:dyDescent="0.2">
      <c r="F4" s="2" t="s">
        <v>3</v>
      </c>
    </row>
    <row r="5" spans="1:15" ht="13.5" thickBot="1" x14ac:dyDescent="0.25"/>
    <row r="6" spans="1:15" ht="13.5" thickBot="1" x14ac:dyDescent="0.25">
      <c r="E6" s="3" t="s">
        <v>4</v>
      </c>
      <c r="F6" s="4"/>
      <c r="G6" s="3" t="s">
        <v>5</v>
      </c>
      <c r="H6" s="4"/>
      <c r="I6" s="3" t="s">
        <v>6</v>
      </c>
      <c r="J6" s="4"/>
      <c r="K6" s="3" t="s">
        <v>7</v>
      </c>
      <c r="L6" s="5"/>
      <c r="M6" s="6" t="s">
        <v>8</v>
      </c>
    </row>
    <row r="7" spans="1:15" ht="13.5" thickBot="1" x14ac:dyDescent="0.25">
      <c r="A7" s="7" t="s">
        <v>9</v>
      </c>
      <c r="B7" s="8" t="s">
        <v>10</v>
      </c>
      <c r="C7" s="8" t="s">
        <v>11</v>
      </c>
      <c r="D7" s="9" t="s">
        <v>12</v>
      </c>
      <c r="E7" s="10" t="s">
        <v>13</v>
      </c>
      <c r="F7" s="11" t="s">
        <v>14</v>
      </c>
      <c r="G7" s="10" t="s">
        <v>13</v>
      </c>
      <c r="H7" s="11" t="s">
        <v>14</v>
      </c>
      <c r="I7" s="10" t="s">
        <v>13</v>
      </c>
      <c r="J7" s="11" t="s">
        <v>14</v>
      </c>
      <c r="K7" s="10" t="s">
        <v>13</v>
      </c>
      <c r="L7" s="12" t="s">
        <v>14</v>
      </c>
      <c r="M7" s="13" t="s">
        <v>15</v>
      </c>
      <c r="O7" s="14" t="s">
        <v>16</v>
      </c>
    </row>
    <row r="8" spans="1:15" x14ac:dyDescent="0.2">
      <c r="A8" s="15">
        <f>RANK(O8,$O$8:$O$24,1)</f>
        <v>1</v>
      </c>
      <c r="B8" s="16">
        <v>6</v>
      </c>
      <c r="C8" s="68" t="s">
        <v>27</v>
      </c>
      <c r="D8" s="17" t="s">
        <v>28</v>
      </c>
      <c r="E8" s="18">
        <f>IF(E$25=1,0,'[1]100m-d'!P11)</f>
        <v>107.74</v>
      </c>
      <c r="F8" s="19">
        <f>IF(F$25=1,0,'[1]100m-d'!O11)</f>
        <v>1</v>
      </c>
      <c r="G8" s="18"/>
      <c r="H8" s="19"/>
      <c r="I8" s="18">
        <f>IF($I$25=1,0,[1]štafetaD!G9)</f>
        <v>62.8</v>
      </c>
      <c r="J8" s="19">
        <f>IF($J$25=1,0,[1]štafetaD!N9)</f>
        <v>1</v>
      </c>
      <c r="K8" s="18">
        <f>IF($K$25=1,0,[1]útok!L8)</f>
        <v>0</v>
      </c>
      <c r="L8" s="19">
        <f>IF($L$25=1,0,[1]útok!A8)</f>
        <v>0</v>
      </c>
      <c r="M8" s="20">
        <f>F8+H8+J8+L8</f>
        <v>2</v>
      </c>
      <c r="O8" s="21">
        <f>M8+L8*0.01</f>
        <v>2</v>
      </c>
    </row>
    <row r="9" spans="1:15" x14ac:dyDescent="0.2">
      <c r="A9" s="22">
        <f>RANK(O9,$O$8:$O$24,1)</f>
        <v>2</v>
      </c>
      <c r="B9" s="23">
        <v>8</v>
      </c>
      <c r="C9" s="23" t="s">
        <v>31</v>
      </c>
      <c r="D9" s="24" t="s">
        <v>32</v>
      </c>
      <c r="E9" s="25">
        <f>IF(E$25=1,0,'[1]100m-d'!P13)</f>
        <v>109.72999999999999</v>
      </c>
      <c r="F9" s="26">
        <f>IF(F$25=1,0,'[1]100m-d'!O13)</f>
        <v>2</v>
      </c>
      <c r="G9" s="25"/>
      <c r="H9" s="26"/>
      <c r="I9" s="25">
        <f>IF($I$25=1,0,[1]štafetaD!G11)</f>
        <v>63.27</v>
      </c>
      <c r="J9" s="26">
        <f>IF($J$25=1,0,[1]štafetaD!N11)</f>
        <v>2</v>
      </c>
      <c r="K9" s="25">
        <f>IF($K$25=1,0,[1]útok!L19)</f>
        <v>0</v>
      </c>
      <c r="L9" s="26">
        <f>IF($L$25=1,0,[1]útok!A19)</f>
        <v>0</v>
      </c>
      <c r="M9" s="27">
        <f>F9+H9+J9+L9</f>
        <v>4</v>
      </c>
      <c r="O9" s="21">
        <f t="shared" ref="O9:O23" si="0">M9+L9*0.01</f>
        <v>4</v>
      </c>
    </row>
    <row r="10" spans="1:15" x14ac:dyDescent="0.2">
      <c r="A10" s="22">
        <f>RANK(O10,$O$8:$O$24,1)</f>
        <v>3</v>
      </c>
      <c r="B10" s="28">
        <v>2</v>
      </c>
      <c r="C10" s="23" t="s">
        <v>19</v>
      </c>
      <c r="D10" s="24" t="s">
        <v>20</v>
      </c>
      <c r="E10" s="25">
        <f>IF(E$25=1,0,'[1]100m-d'!P7)</f>
        <v>112.39</v>
      </c>
      <c r="F10" s="26">
        <f>IF(F$25=1,0,'[1]100m-d'!O7)</f>
        <v>4</v>
      </c>
      <c r="G10" s="25"/>
      <c r="H10" s="26"/>
      <c r="I10" s="25">
        <f>IF($I$25=1,0,[1]štafetaD!G5)</f>
        <v>64.180000000000007</v>
      </c>
      <c r="J10" s="26">
        <f>IF($J$25=1,0,[1]štafetaD!N5)</f>
        <v>4</v>
      </c>
      <c r="K10" s="25">
        <f>IF($K$25=1,0,[1]útok!L15)</f>
        <v>0</v>
      </c>
      <c r="L10" s="26">
        <f>IF($L$25=1,0,[1]útok!A15)</f>
        <v>0</v>
      </c>
      <c r="M10" s="27">
        <f>F10+H10+J10+L10</f>
        <v>8</v>
      </c>
      <c r="O10" s="21">
        <f t="shared" si="0"/>
        <v>8</v>
      </c>
    </row>
    <row r="11" spans="1:15" x14ac:dyDescent="0.2">
      <c r="A11" s="22">
        <f>RANK(O11,$O$8:$O$24,1)</f>
        <v>4</v>
      </c>
      <c r="B11" s="23">
        <v>13</v>
      </c>
      <c r="C11" s="23" t="s">
        <v>40</v>
      </c>
      <c r="D11" s="24" t="s">
        <v>41</v>
      </c>
      <c r="E11" s="25">
        <f>IF(E$25=1,0,'[1]100m-d'!P18)</f>
        <v>111.54</v>
      </c>
      <c r="F11" s="26">
        <f>IF(F$25=1,0,'[1]100m-d'!O18)</f>
        <v>3</v>
      </c>
      <c r="G11" s="25"/>
      <c r="H11" s="26"/>
      <c r="I11" s="25">
        <f>IF($I$25=1,0,[1]štafetaD!G16)</f>
        <v>64.739999999999995</v>
      </c>
      <c r="J11" s="26">
        <f>IF($J$25=1,0,[1]štafetaD!N16)</f>
        <v>6</v>
      </c>
      <c r="K11" s="25">
        <f>IF($K$25=1,0,[1]útok!L21)</f>
        <v>0</v>
      </c>
      <c r="L11" s="26">
        <f>IF($L$25=1,0,[1]útok!A21)</f>
        <v>0</v>
      </c>
      <c r="M11" s="27">
        <f>F11+H11+J11+L11</f>
        <v>9</v>
      </c>
      <c r="O11" s="21">
        <f t="shared" si="0"/>
        <v>9</v>
      </c>
    </row>
    <row r="12" spans="1:15" x14ac:dyDescent="0.2">
      <c r="A12" s="22">
        <f>RANK(O12,$O$8:$O$24,1)</f>
        <v>5</v>
      </c>
      <c r="B12" s="28">
        <v>15</v>
      </c>
      <c r="C12" s="23" t="s">
        <v>44</v>
      </c>
      <c r="D12" s="29" t="s">
        <v>45</v>
      </c>
      <c r="E12" s="25">
        <f>IF(E$25=1,0,'[1]100m-d'!P20)</f>
        <v>112.92</v>
      </c>
      <c r="F12" s="26">
        <f>IF(F$25=1,0,'[1]100m-d'!O20)</f>
        <v>5</v>
      </c>
      <c r="G12" s="25"/>
      <c r="H12" s="26"/>
      <c r="I12" s="25">
        <f>IF($I$25=1,0,[1]štafetaD!G18)</f>
        <v>64.400000000000006</v>
      </c>
      <c r="J12" s="26">
        <f>IF($J$25=1,0,[1]štafetaD!N18)</f>
        <v>5</v>
      </c>
      <c r="K12" s="25">
        <f>IF($K$25=1,0,[1]útok!L16)</f>
        <v>0</v>
      </c>
      <c r="L12" s="26">
        <f>IF($L$25=1,0,[1]útok!A16)</f>
        <v>0</v>
      </c>
      <c r="M12" s="27">
        <f>F12+H12+J12+L12</f>
        <v>10</v>
      </c>
      <c r="O12" s="21">
        <f t="shared" si="0"/>
        <v>10</v>
      </c>
    </row>
    <row r="13" spans="1:15" x14ac:dyDescent="0.2">
      <c r="A13" s="22">
        <f>RANK(O13,$O$8:$O$24,1)</f>
        <v>5</v>
      </c>
      <c r="B13" s="23">
        <v>16</v>
      </c>
      <c r="C13" s="30" t="s">
        <v>46</v>
      </c>
      <c r="D13" s="24" t="s">
        <v>47</v>
      </c>
      <c r="E13" s="25">
        <f>IF(E$25=1,0,'[1]100m-d'!P21)</f>
        <v>116.07000000000001</v>
      </c>
      <c r="F13" s="26">
        <f>IF(F$25=1,0,'[1]100m-d'!O21)</f>
        <v>7</v>
      </c>
      <c r="G13" s="25"/>
      <c r="H13" s="26"/>
      <c r="I13" s="25">
        <f>IF($I$25=1,0,[1]štafetaD!G19)</f>
        <v>63.87</v>
      </c>
      <c r="J13" s="26">
        <f>IF($J$25=1,0,[1]štafetaD!N19)</f>
        <v>3</v>
      </c>
      <c r="K13" s="25">
        <f>IF($K$25=1,0,[1]útok!L17)</f>
        <v>0</v>
      </c>
      <c r="L13" s="26">
        <f>IF($L$25=1,0,[1]útok!A17)</f>
        <v>0</v>
      </c>
      <c r="M13" s="27">
        <f>F13+H13+J13+L13</f>
        <v>10</v>
      </c>
      <c r="O13" s="21">
        <f t="shared" si="0"/>
        <v>10</v>
      </c>
    </row>
    <row r="14" spans="1:15" x14ac:dyDescent="0.2">
      <c r="A14" s="22">
        <f>RANK(O14,$O$8:$O$24,1)</f>
        <v>7</v>
      </c>
      <c r="B14" s="28">
        <v>12</v>
      </c>
      <c r="C14" s="23" t="s">
        <v>39</v>
      </c>
      <c r="D14" s="24" t="s">
        <v>24</v>
      </c>
      <c r="E14" s="25">
        <f>IF(E$25=1,0,'[1]100m-d'!P17)</f>
        <v>116.60000000000001</v>
      </c>
      <c r="F14" s="26">
        <f>IF(F$25=1,0,'[1]100m-d'!O17)</f>
        <v>8</v>
      </c>
      <c r="G14" s="25"/>
      <c r="H14" s="26"/>
      <c r="I14" s="25">
        <f>IF($I$25=1,0,[1]štafetaD!G15)</f>
        <v>65.39</v>
      </c>
      <c r="J14" s="26">
        <f>IF($J$25=1,0,[1]štafetaD!N15)</f>
        <v>7</v>
      </c>
      <c r="K14" s="25">
        <f>IF($K$25=1,0,[1]útok!L24)</f>
        <v>0</v>
      </c>
      <c r="L14" s="26">
        <f>IF($L$25=1,0,[1]útok!A24)</f>
        <v>0</v>
      </c>
      <c r="M14" s="27">
        <f>F14+H14+J14+L14</f>
        <v>15</v>
      </c>
      <c r="O14" s="21">
        <f t="shared" si="0"/>
        <v>15</v>
      </c>
    </row>
    <row r="15" spans="1:15" x14ac:dyDescent="0.2">
      <c r="A15" s="22">
        <f>RANK(O15,$O$8:$O$24,1)</f>
        <v>8</v>
      </c>
      <c r="B15" s="23">
        <v>1</v>
      </c>
      <c r="C15" s="23" t="s">
        <v>17</v>
      </c>
      <c r="D15" s="24" t="s">
        <v>18</v>
      </c>
      <c r="E15" s="25">
        <f>IF(E$25=1,0,'[1]100m-d'!P6)</f>
        <v>114.33</v>
      </c>
      <c r="F15" s="26">
        <f>IF(F$25=1,0,'[1]100m-d'!O6)</f>
        <v>6</v>
      </c>
      <c r="G15" s="25"/>
      <c r="H15" s="26"/>
      <c r="I15" s="25">
        <f>IF($I$25=1,0,[1]štafetaD!G4)</f>
        <v>66.27</v>
      </c>
      <c r="J15" s="26">
        <f>IF($J$25=1,0,[1]štafetaD!N4)</f>
        <v>10</v>
      </c>
      <c r="K15" s="25">
        <f>IF($K$25=1,0,[1]útok!L13)</f>
        <v>0</v>
      </c>
      <c r="L15" s="26">
        <f>IF($L$25=1,0,[1]útok!A13)</f>
        <v>0</v>
      </c>
      <c r="M15" s="27">
        <f>F15+H15+J15+L15</f>
        <v>16</v>
      </c>
      <c r="O15" s="21">
        <f t="shared" si="0"/>
        <v>16</v>
      </c>
    </row>
    <row r="16" spans="1:15" hidden="1" x14ac:dyDescent="0.2">
      <c r="A16" s="22"/>
      <c r="B16" s="28">
        <v>9</v>
      </c>
      <c r="C16" s="23" t="s">
        <v>33</v>
      </c>
      <c r="D16" s="29" t="s">
        <v>34</v>
      </c>
      <c r="E16" s="25">
        <f>IF(E$25=1,0,'[1]100m-d'!P14)</f>
        <v>0</v>
      </c>
      <c r="F16" s="26">
        <f>IF(F$25=1,0,'[1]100m-d'!O14)</f>
        <v>0</v>
      </c>
      <c r="G16" s="25"/>
      <c r="H16" s="26"/>
      <c r="I16" s="25">
        <f>IF($I$25=1,0,[1]štafetaD!G12)</f>
        <v>71.75</v>
      </c>
      <c r="J16" s="32">
        <f>IF($J$25=1,0,[1]štafetaD!N12)</f>
        <v>0</v>
      </c>
      <c r="K16" s="25"/>
      <c r="L16" s="26"/>
      <c r="M16" s="27"/>
      <c r="O16" s="21"/>
    </row>
    <row r="17" spans="1:15" x14ac:dyDescent="0.2">
      <c r="A17" s="22">
        <f>RANK(O17,$O$8:$O$24,1)</f>
        <v>9</v>
      </c>
      <c r="B17" s="23">
        <v>11</v>
      </c>
      <c r="C17" s="23" t="s">
        <v>37</v>
      </c>
      <c r="D17" s="24" t="s">
        <v>38</v>
      </c>
      <c r="E17" s="25">
        <f>IF(E$25=1,0,'[1]100m-d'!P16)</f>
        <v>116.77000000000001</v>
      </c>
      <c r="F17" s="26">
        <f>IF(F$25=1,0,'[1]100m-d'!O16)</f>
        <v>9</v>
      </c>
      <c r="G17" s="25"/>
      <c r="H17" s="26"/>
      <c r="I17" s="25">
        <f>IF($I$25=1,0,[1]štafetaD!G14)</f>
        <v>65.489999999999995</v>
      </c>
      <c r="J17" s="26">
        <f>IF($J$25=1,0,[1]štafetaD!N14)</f>
        <v>8</v>
      </c>
      <c r="K17" s="25">
        <f>IF($K$25=1,0,[1]útok!L14)</f>
        <v>0</v>
      </c>
      <c r="L17" s="26">
        <f>IF($L$25=1,0,[1]útok!A14)</f>
        <v>0</v>
      </c>
      <c r="M17" s="27">
        <f>F17+H17+J17+L17</f>
        <v>17</v>
      </c>
      <c r="O17" s="21">
        <f t="shared" si="0"/>
        <v>17</v>
      </c>
    </row>
    <row r="18" spans="1:15" x14ac:dyDescent="0.2">
      <c r="A18" s="22">
        <f>RANK(O18,$O$8:$O$24,1)</f>
        <v>10</v>
      </c>
      <c r="B18" s="28">
        <v>5</v>
      </c>
      <c r="C18" s="23" t="s">
        <v>25</v>
      </c>
      <c r="D18" s="29" t="s">
        <v>26</v>
      </c>
      <c r="E18" s="25">
        <f>IF(E$25=1,0,'[1]100m-d'!P10)</f>
        <v>120.35</v>
      </c>
      <c r="F18" s="26">
        <f>IF(F$25=1,0,'[1]100m-d'!O10)</f>
        <v>10</v>
      </c>
      <c r="G18" s="25"/>
      <c r="H18" s="26"/>
      <c r="I18" s="25">
        <f>IF($I$25=1,0,[1]štafetaD!G8)</f>
        <v>65.61</v>
      </c>
      <c r="J18" s="26">
        <f>IF($J$25=1,0,[1]štafetaD!N8)</f>
        <v>9</v>
      </c>
      <c r="K18" s="25">
        <f>IF($K$25=1,0,[1]útok!L22)</f>
        <v>0</v>
      </c>
      <c r="L18" s="26">
        <f>IF($L$25=1,0,[1]útok!A22)</f>
        <v>0</v>
      </c>
      <c r="M18" s="27">
        <f>F18+H18+J18+L18</f>
        <v>19</v>
      </c>
      <c r="O18" s="21">
        <f t="shared" si="0"/>
        <v>19</v>
      </c>
    </row>
    <row r="19" spans="1:15" x14ac:dyDescent="0.2">
      <c r="A19" s="22">
        <f>RANK(O19,$O$8:$O$24,1)</f>
        <v>11</v>
      </c>
      <c r="B19" s="23">
        <v>7</v>
      </c>
      <c r="C19" s="23" t="s">
        <v>29</v>
      </c>
      <c r="D19" s="31" t="s">
        <v>30</v>
      </c>
      <c r="E19" s="25">
        <f>IF(E$25=1,0,'[1]100m-d'!P12)</f>
        <v>121.42999999999999</v>
      </c>
      <c r="F19" s="26">
        <f>IF(F$25=1,0,'[1]100m-d'!O12)</f>
        <v>11</v>
      </c>
      <c r="G19" s="25"/>
      <c r="H19" s="26"/>
      <c r="I19" s="25">
        <f>IF($I$25=1,0,[1]štafetaD!G10)</f>
        <v>69.040000000000006</v>
      </c>
      <c r="J19" s="26">
        <f>IF($J$25=1,0,[1]štafetaD!N10)</f>
        <v>12</v>
      </c>
      <c r="K19" s="25">
        <f>IF($K$25=1,0,[1]útok!L23)</f>
        <v>0</v>
      </c>
      <c r="L19" s="26">
        <f>IF($L$25=1,0,[1]útok!A23)</f>
        <v>0</v>
      </c>
      <c r="M19" s="27">
        <f>F19+H19+J19+L19</f>
        <v>23</v>
      </c>
      <c r="O19" s="21">
        <f t="shared" si="0"/>
        <v>23</v>
      </c>
    </row>
    <row r="20" spans="1:15" x14ac:dyDescent="0.2">
      <c r="A20" s="22">
        <f>RANK(O20,$O$8:$O$24,1)</f>
        <v>11</v>
      </c>
      <c r="B20" s="28">
        <v>14</v>
      </c>
      <c r="C20" s="23" t="s">
        <v>42</v>
      </c>
      <c r="D20" s="24" t="s">
        <v>43</v>
      </c>
      <c r="E20" s="25">
        <f>IF(E$25=1,0,'[1]100m-d'!P19)</f>
        <v>122.12</v>
      </c>
      <c r="F20" s="26">
        <f>IF(F$25=1,0,'[1]100m-d'!O19)</f>
        <v>12</v>
      </c>
      <c r="G20" s="25"/>
      <c r="H20" s="26"/>
      <c r="I20" s="25">
        <f>IF($I$25=1,0,[1]štafetaD!G17)</f>
        <v>68.97</v>
      </c>
      <c r="J20" s="26">
        <f>IF($J$25=1,0,[1]štafetaD!N17)</f>
        <v>11</v>
      </c>
      <c r="K20" s="25">
        <f>IF($K$25=1,0,[1]útok!L11)</f>
        <v>0</v>
      </c>
      <c r="L20" s="26">
        <f>IF($L$25=1,0,[1]útok!A11)</f>
        <v>0</v>
      </c>
      <c r="M20" s="27">
        <f>F20+H20+J20+L20</f>
        <v>23</v>
      </c>
      <c r="O20" s="21">
        <f t="shared" si="0"/>
        <v>23</v>
      </c>
    </row>
    <row r="21" spans="1:15" x14ac:dyDescent="0.2">
      <c r="A21" s="22">
        <f>RANK(O21,$O$8:$O$24,1)</f>
        <v>13</v>
      </c>
      <c r="B21" s="23">
        <v>10</v>
      </c>
      <c r="C21" s="30" t="s">
        <v>35</v>
      </c>
      <c r="D21" s="24" t="s">
        <v>36</v>
      </c>
      <c r="E21" s="25">
        <f>IF(E$25=1,0,'[1]100m-d'!P15)</f>
        <v>128.37</v>
      </c>
      <c r="F21" s="26">
        <f>IF(F$25=1,0,'[1]100m-d'!O15)</f>
        <v>14</v>
      </c>
      <c r="G21" s="25"/>
      <c r="H21" s="26"/>
      <c r="I21" s="25">
        <f>IF($I$25=1,0,[1]štafetaD!G13)</f>
        <v>73.86</v>
      </c>
      <c r="J21" s="26">
        <f>IF($J$25=1,0,[1]štafetaD!N13)</f>
        <v>13</v>
      </c>
      <c r="K21" s="63">
        <f>IF($K$25=1,0,[1]útok!L12)</f>
        <v>0</v>
      </c>
      <c r="L21" s="62">
        <f>IF($L$25=1,0,[1]útok!A12)</f>
        <v>0</v>
      </c>
      <c r="M21" s="27">
        <f>F21+H21+J21+L21</f>
        <v>27</v>
      </c>
      <c r="O21" s="21">
        <f t="shared" si="0"/>
        <v>27</v>
      </c>
    </row>
    <row r="22" spans="1:15" x14ac:dyDescent="0.2">
      <c r="A22" s="22">
        <f>RANK(O22,$O$8:$O$24,1)</f>
        <v>14</v>
      </c>
      <c r="B22" s="28">
        <v>4</v>
      </c>
      <c r="C22" s="23" t="s">
        <v>23</v>
      </c>
      <c r="D22" s="24" t="s">
        <v>24</v>
      </c>
      <c r="E22" s="25">
        <f>IF(E$25=1,0,'[1]100m-d'!P9)</f>
        <v>122.32000000000001</v>
      </c>
      <c r="F22" s="26">
        <f>IF(F$25=1,0,'[1]100m-d'!O9)</f>
        <v>13</v>
      </c>
      <c r="G22" s="25"/>
      <c r="H22" s="26"/>
      <c r="I22" s="25">
        <f>IF($I$25=1,0,[1]štafetaD!G7)</f>
        <v>99.99</v>
      </c>
      <c r="J22" s="26">
        <f>IF($J$25=1,0,[1]štafetaD!N7)</f>
        <v>15</v>
      </c>
      <c r="K22" s="63">
        <f>IF($K$25=1,0,[1]útok!L9)</f>
        <v>0</v>
      </c>
      <c r="L22" s="62">
        <f>IF($L$25=1,0,[1]útok!A9)</f>
        <v>0</v>
      </c>
      <c r="M22" s="27">
        <f>F22+H22+J22+L22</f>
        <v>28</v>
      </c>
      <c r="O22" s="21">
        <f t="shared" si="0"/>
        <v>28</v>
      </c>
    </row>
    <row r="23" spans="1:15" ht="13.5" thickBot="1" x14ac:dyDescent="0.25">
      <c r="A23" s="33">
        <f>RANK(O23,$O$8:$O$24,1)</f>
        <v>15</v>
      </c>
      <c r="B23" s="34">
        <v>3</v>
      </c>
      <c r="C23" s="34" t="s">
        <v>21</v>
      </c>
      <c r="D23" s="35" t="s">
        <v>22</v>
      </c>
      <c r="E23" s="36">
        <f>IF(E$25=1,0,'[1]100m-d'!P8)</f>
        <v>129.07</v>
      </c>
      <c r="F23" s="37">
        <f>IF(F$25=1,0,'[1]100m-d'!O8)</f>
        <v>15</v>
      </c>
      <c r="G23" s="36"/>
      <c r="H23" s="37"/>
      <c r="I23" s="36">
        <f>IF($I$25=1,0,[1]štafetaD!G6)</f>
        <v>80.510000000000005</v>
      </c>
      <c r="J23" s="37">
        <f>IF($J$25=1,0,[1]štafetaD!N6)</f>
        <v>14</v>
      </c>
      <c r="K23" s="36">
        <f>IF($K$25=1,0,[1]útok!L20)</f>
        <v>0</v>
      </c>
      <c r="L23" s="37">
        <f>IF($L$25=1,0,[1]útok!A20)</f>
        <v>0</v>
      </c>
      <c r="M23" s="38">
        <f>F23+H23+J23+L23</f>
        <v>29</v>
      </c>
      <c r="O23" s="21">
        <f t="shared" si="0"/>
        <v>29</v>
      </c>
    </row>
    <row r="24" spans="1:15" ht="13.5" hidden="1" thickBot="1" x14ac:dyDescent="0.25">
      <c r="A24" s="39"/>
      <c r="B24" s="28">
        <v>17</v>
      </c>
      <c r="C24" s="40" t="s">
        <v>48</v>
      </c>
      <c r="D24" s="41" t="s">
        <v>49</v>
      </c>
      <c r="E24" s="42">
        <f>IF(E$25=1,0,'[1]100m-d'!P22)</f>
        <v>0</v>
      </c>
      <c r="F24" s="43">
        <f>IF(F$25=1,0,'[1]100m-d'!O22)</f>
        <v>0</v>
      </c>
      <c r="G24" s="42"/>
      <c r="H24" s="43"/>
      <c r="I24" s="42">
        <f>IF($I$25=1,0,[1]štafetaD!G20)</f>
        <v>72.44</v>
      </c>
      <c r="J24" s="43">
        <f>IF($J$25=1,0,[1]štafetaD!N20)</f>
        <v>0</v>
      </c>
      <c r="K24" s="42"/>
      <c r="L24" s="43"/>
      <c r="M24" s="44"/>
      <c r="O24" s="21"/>
    </row>
    <row r="25" spans="1:15" x14ac:dyDescent="0.2">
      <c r="E25" s="45"/>
      <c r="F25" s="45"/>
      <c r="G25" s="45"/>
      <c r="H25" s="45"/>
      <c r="I25" s="45"/>
      <c r="J25" s="45"/>
      <c r="K25" s="45">
        <v>1</v>
      </c>
      <c r="L25" s="45">
        <v>1</v>
      </c>
      <c r="M25" s="45"/>
    </row>
  </sheetData>
  <sortState ref="A8:M25">
    <sortCondition ref="A8"/>
  </sortState>
  <conditionalFormatting sqref="E8:J24">
    <cfRule type="cellIs" dxfId="2" priority="2" stopIfTrue="1" operator="equal">
      <formula>0</formula>
    </cfRule>
  </conditionalFormatting>
  <conditionalFormatting sqref="K8:L24">
    <cfRule type="cellIs" dxfId="1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25"/>
  <sheetViews>
    <sheetView tabSelected="1" workbookViewId="0">
      <selection activeCell="G15" sqref="G15"/>
    </sheetView>
  </sheetViews>
  <sheetFormatPr defaultRowHeight="12.75" x14ac:dyDescent="0.2"/>
  <cols>
    <col min="1" max="1" width="6.85546875" bestFit="1" customWidth="1"/>
    <col min="2" max="2" width="4" bestFit="1" customWidth="1"/>
    <col min="3" max="3" width="15.85546875" bestFit="1" customWidth="1"/>
    <col min="4" max="4" width="23.85546875" bestFit="1" customWidth="1"/>
    <col min="13" max="13" width="7.5703125" bestFit="1" customWidth="1"/>
    <col min="15" max="15" width="11.42578125" hidden="1" customWidth="1"/>
    <col min="257" max="257" width="6.85546875" bestFit="1" customWidth="1"/>
    <col min="258" max="258" width="4" bestFit="1" customWidth="1"/>
    <col min="259" max="259" width="15.85546875" bestFit="1" customWidth="1"/>
    <col min="260" max="260" width="23.85546875" bestFit="1" customWidth="1"/>
    <col min="269" max="269" width="7.5703125" bestFit="1" customWidth="1"/>
    <col min="271" max="271" width="0" hidden="1" customWidth="1"/>
    <col min="513" max="513" width="6.85546875" bestFit="1" customWidth="1"/>
    <col min="514" max="514" width="4" bestFit="1" customWidth="1"/>
    <col min="515" max="515" width="15.85546875" bestFit="1" customWidth="1"/>
    <col min="516" max="516" width="23.85546875" bestFit="1" customWidth="1"/>
    <col min="525" max="525" width="7.5703125" bestFit="1" customWidth="1"/>
    <col min="527" max="527" width="0" hidden="1" customWidth="1"/>
    <col min="769" max="769" width="6.85546875" bestFit="1" customWidth="1"/>
    <col min="770" max="770" width="4" bestFit="1" customWidth="1"/>
    <col min="771" max="771" width="15.85546875" bestFit="1" customWidth="1"/>
    <col min="772" max="772" width="23.85546875" bestFit="1" customWidth="1"/>
    <col min="781" max="781" width="7.5703125" bestFit="1" customWidth="1"/>
    <col min="783" max="783" width="0" hidden="1" customWidth="1"/>
    <col min="1025" max="1025" width="6.85546875" bestFit="1" customWidth="1"/>
    <col min="1026" max="1026" width="4" bestFit="1" customWidth="1"/>
    <col min="1027" max="1027" width="15.85546875" bestFit="1" customWidth="1"/>
    <col min="1028" max="1028" width="23.85546875" bestFit="1" customWidth="1"/>
    <col min="1037" max="1037" width="7.5703125" bestFit="1" customWidth="1"/>
    <col min="1039" max="1039" width="0" hidden="1" customWidth="1"/>
    <col min="1281" max="1281" width="6.85546875" bestFit="1" customWidth="1"/>
    <col min="1282" max="1282" width="4" bestFit="1" customWidth="1"/>
    <col min="1283" max="1283" width="15.85546875" bestFit="1" customWidth="1"/>
    <col min="1284" max="1284" width="23.85546875" bestFit="1" customWidth="1"/>
    <col min="1293" max="1293" width="7.5703125" bestFit="1" customWidth="1"/>
    <col min="1295" max="1295" width="0" hidden="1" customWidth="1"/>
    <col min="1537" max="1537" width="6.85546875" bestFit="1" customWidth="1"/>
    <col min="1538" max="1538" width="4" bestFit="1" customWidth="1"/>
    <col min="1539" max="1539" width="15.85546875" bestFit="1" customWidth="1"/>
    <col min="1540" max="1540" width="23.85546875" bestFit="1" customWidth="1"/>
    <col min="1549" max="1549" width="7.5703125" bestFit="1" customWidth="1"/>
    <col min="1551" max="1551" width="0" hidden="1" customWidth="1"/>
    <col min="1793" max="1793" width="6.85546875" bestFit="1" customWidth="1"/>
    <col min="1794" max="1794" width="4" bestFit="1" customWidth="1"/>
    <col min="1795" max="1795" width="15.85546875" bestFit="1" customWidth="1"/>
    <col min="1796" max="1796" width="23.85546875" bestFit="1" customWidth="1"/>
    <col min="1805" max="1805" width="7.5703125" bestFit="1" customWidth="1"/>
    <col min="1807" max="1807" width="0" hidden="1" customWidth="1"/>
    <col min="2049" max="2049" width="6.85546875" bestFit="1" customWidth="1"/>
    <col min="2050" max="2050" width="4" bestFit="1" customWidth="1"/>
    <col min="2051" max="2051" width="15.85546875" bestFit="1" customWidth="1"/>
    <col min="2052" max="2052" width="23.85546875" bestFit="1" customWidth="1"/>
    <col min="2061" max="2061" width="7.5703125" bestFit="1" customWidth="1"/>
    <col min="2063" max="2063" width="0" hidden="1" customWidth="1"/>
    <col min="2305" max="2305" width="6.85546875" bestFit="1" customWidth="1"/>
    <col min="2306" max="2306" width="4" bestFit="1" customWidth="1"/>
    <col min="2307" max="2307" width="15.85546875" bestFit="1" customWidth="1"/>
    <col min="2308" max="2308" width="23.85546875" bestFit="1" customWidth="1"/>
    <col min="2317" max="2317" width="7.5703125" bestFit="1" customWidth="1"/>
    <col min="2319" max="2319" width="0" hidden="1" customWidth="1"/>
    <col min="2561" max="2561" width="6.85546875" bestFit="1" customWidth="1"/>
    <col min="2562" max="2562" width="4" bestFit="1" customWidth="1"/>
    <col min="2563" max="2563" width="15.85546875" bestFit="1" customWidth="1"/>
    <col min="2564" max="2564" width="23.85546875" bestFit="1" customWidth="1"/>
    <col min="2573" max="2573" width="7.5703125" bestFit="1" customWidth="1"/>
    <col min="2575" max="2575" width="0" hidden="1" customWidth="1"/>
    <col min="2817" max="2817" width="6.85546875" bestFit="1" customWidth="1"/>
    <col min="2818" max="2818" width="4" bestFit="1" customWidth="1"/>
    <col min="2819" max="2819" width="15.85546875" bestFit="1" customWidth="1"/>
    <col min="2820" max="2820" width="23.85546875" bestFit="1" customWidth="1"/>
    <col min="2829" max="2829" width="7.5703125" bestFit="1" customWidth="1"/>
    <col min="2831" max="2831" width="0" hidden="1" customWidth="1"/>
    <col min="3073" max="3073" width="6.85546875" bestFit="1" customWidth="1"/>
    <col min="3074" max="3074" width="4" bestFit="1" customWidth="1"/>
    <col min="3075" max="3075" width="15.85546875" bestFit="1" customWidth="1"/>
    <col min="3076" max="3076" width="23.85546875" bestFit="1" customWidth="1"/>
    <col min="3085" max="3085" width="7.5703125" bestFit="1" customWidth="1"/>
    <col min="3087" max="3087" width="0" hidden="1" customWidth="1"/>
    <col min="3329" max="3329" width="6.85546875" bestFit="1" customWidth="1"/>
    <col min="3330" max="3330" width="4" bestFit="1" customWidth="1"/>
    <col min="3331" max="3331" width="15.85546875" bestFit="1" customWidth="1"/>
    <col min="3332" max="3332" width="23.85546875" bestFit="1" customWidth="1"/>
    <col min="3341" max="3341" width="7.5703125" bestFit="1" customWidth="1"/>
    <col min="3343" max="3343" width="0" hidden="1" customWidth="1"/>
    <col min="3585" max="3585" width="6.85546875" bestFit="1" customWidth="1"/>
    <col min="3586" max="3586" width="4" bestFit="1" customWidth="1"/>
    <col min="3587" max="3587" width="15.85546875" bestFit="1" customWidth="1"/>
    <col min="3588" max="3588" width="23.85546875" bestFit="1" customWidth="1"/>
    <col min="3597" max="3597" width="7.5703125" bestFit="1" customWidth="1"/>
    <col min="3599" max="3599" width="0" hidden="1" customWidth="1"/>
    <col min="3841" max="3841" width="6.85546875" bestFit="1" customWidth="1"/>
    <col min="3842" max="3842" width="4" bestFit="1" customWidth="1"/>
    <col min="3843" max="3843" width="15.85546875" bestFit="1" customWidth="1"/>
    <col min="3844" max="3844" width="23.85546875" bestFit="1" customWidth="1"/>
    <col min="3853" max="3853" width="7.5703125" bestFit="1" customWidth="1"/>
    <col min="3855" max="3855" width="0" hidden="1" customWidth="1"/>
    <col min="4097" max="4097" width="6.85546875" bestFit="1" customWidth="1"/>
    <col min="4098" max="4098" width="4" bestFit="1" customWidth="1"/>
    <col min="4099" max="4099" width="15.85546875" bestFit="1" customWidth="1"/>
    <col min="4100" max="4100" width="23.85546875" bestFit="1" customWidth="1"/>
    <col min="4109" max="4109" width="7.5703125" bestFit="1" customWidth="1"/>
    <col min="4111" max="4111" width="0" hidden="1" customWidth="1"/>
    <col min="4353" max="4353" width="6.85546875" bestFit="1" customWidth="1"/>
    <col min="4354" max="4354" width="4" bestFit="1" customWidth="1"/>
    <col min="4355" max="4355" width="15.85546875" bestFit="1" customWidth="1"/>
    <col min="4356" max="4356" width="23.85546875" bestFit="1" customWidth="1"/>
    <col min="4365" max="4365" width="7.5703125" bestFit="1" customWidth="1"/>
    <col min="4367" max="4367" width="0" hidden="1" customWidth="1"/>
    <col min="4609" max="4609" width="6.85546875" bestFit="1" customWidth="1"/>
    <col min="4610" max="4610" width="4" bestFit="1" customWidth="1"/>
    <col min="4611" max="4611" width="15.85546875" bestFit="1" customWidth="1"/>
    <col min="4612" max="4612" width="23.85546875" bestFit="1" customWidth="1"/>
    <col min="4621" max="4621" width="7.5703125" bestFit="1" customWidth="1"/>
    <col min="4623" max="4623" width="0" hidden="1" customWidth="1"/>
    <col min="4865" max="4865" width="6.85546875" bestFit="1" customWidth="1"/>
    <col min="4866" max="4866" width="4" bestFit="1" customWidth="1"/>
    <col min="4867" max="4867" width="15.85546875" bestFit="1" customWidth="1"/>
    <col min="4868" max="4868" width="23.85546875" bestFit="1" customWidth="1"/>
    <col min="4877" max="4877" width="7.5703125" bestFit="1" customWidth="1"/>
    <col min="4879" max="4879" width="0" hidden="1" customWidth="1"/>
    <col min="5121" max="5121" width="6.85546875" bestFit="1" customWidth="1"/>
    <col min="5122" max="5122" width="4" bestFit="1" customWidth="1"/>
    <col min="5123" max="5123" width="15.85546875" bestFit="1" customWidth="1"/>
    <col min="5124" max="5124" width="23.85546875" bestFit="1" customWidth="1"/>
    <col min="5133" max="5133" width="7.5703125" bestFit="1" customWidth="1"/>
    <col min="5135" max="5135" width="0" hidden="1" customWidth="1"/>
    <col min="5377" max="5377" width="6.85546875" bestFit="1" customWidth="1"/>
    <col min="5378" max="5378" width="4" bestFit="1" customWidth="1"/>
    <col min="5379" max="5379" width="15.85546875" bestFit="1" customWidth="1"/>
    <col min="5380" max="5380" width="23.85546875" bestFit="1" customWidth="1"/>
    <col min="5389" max="5389" width="7.5703125" bestFit="1" customWidth="1"/>
    <col min="5391" max="5391" width="0" hidden="1" customWidth="1"/>
    <col min="5633" max="5633" width="6.85546875" bestFit="1" customWidth="1"/>
    <col min="5634" max="5634" width="4" bestFit="1" customWidth="1"/>
    <col min="5635" max="5635" width="15.85546875" bestFit="1" customWidth="1"/>
    <col min="5636" max="5636" width="23.85546875" bestFit="1" customWidth="1"/>
    <col min="5645" max="5645" width="7.5703125" bestFit="1" customWidth="1"/>
    <col min="5647" max="5647" width="0" hidden="1" customWidth="1"/>
    <col min="5889" max="5889" width="6.85546875" bestFit="1" customWidth="1"/>
    <col min="5890" max="5890" width="4" bestFit="1" customWidth="1"/>
    <col min="5891" max="5891" width="15.85546875" bestFit="1" customWidth="1"/>
    <col min="5892" max="5892" width="23.85546875" bestFit="1" customWidth="1"/>
    <col min="5901" max="5901" width="7.5703125" bestFit="1" customWidth="1"/>
    <col min="5903" max="5903" width="0" hidden="1" customWidth="1"/>
    <col min="6145" max="6145" width="6.85546875" bestFit="1" customWidth="1"/>
    <col min="6146" max="6146" width="4" bestFit="1" customWidth="1"/>
    <col min="6147" max="6147" width="15.85546875" bestFit="1" customWidth="1"/>
    <col min="6148" max="6148" width="23.85546875" bestFit="1" customWidth="1"/>
    <col min="6157" max="6157" width="7.5703125" bestFit="1" customWidth="1"/>
    <col min="6159" max="6159" width="0" hidden="1" customWidth="1"/>
    <col min="6401" max="6401" width="6.85546875" bestFit="1" customWidth="1"/>
    <col min="6402" max="6402" width="4" bestFit="1" customWidth="1"/>
    <col min="6403" max="6403" width="15.85546875" bestFit="1" customWidth="1"/>
    <col min="6404" max="6404" width="23.85546875" bestFit="1" customWidth="1"/>
    <col min="6413" max="6413" width="7.5703125" bestFit="1" customWidth="1"/>
    <col min="6415" max="6415" width="0" hidden="1" customWidth="1"/>
    <col min="6657" max="6657" width="6.85546875" bestFit="1" customWidth="1"/>
    <col min="6658" max="6658" width="4" bestFit="1" customWidth="1"/>
    <col min="6659" max="6659" width="15.85546875" bestFit="1" customWidth="1"/>
    <col min="6660" max="6660" width="23.85546875" bestFit="1" customWidth="1"/>
    <col min="6669" max="6669" width="7.5703125" bestFit="1" customWidth="1"/>
    <col min="6671" max="6671" width="0" hidden="1" customWidth="1"/>
    <col min="6913" max="6913" width="6.85546875" bestFit="1" customWidth="1"/>
    <col min="6914" max="6914" width="4" bestFit="1" customWidth="1"/>
    <col min="6915" max="6915" width="15.85546875" bestFit="1" customWidth="1"/>
    <col min="6916" max="6916" width="23.85546875" bestFit="1" customWidth="1"/>
    <col min="6925" max="6925" width="7.5703125" bestFit="1" customWidth="1"/>
    <col min="6927" max="6927" width="0" hidden="1" customWidth="1"/>
    <col min="7169" max="7169" width="6.85546875" bestFit="1" customWidth="1"/>
    <col min="7170" max="7170" width="4" bestFit="1" customWidth="1"/>
    <col min="7171" max="7171" width="15.85546875" bestFit="1" customWidth="1"/>
    <col min="7172" max="7172" width="23.85546875" bestFit="1" customWidth="1"/>
    <col min="7181" max="7181" width="7.5703125" bestFit="1" customWidth="1"/>
    <col min="7183" max="7183" width="0" hidden="1" customWidth="1"/>
    <col min="7425" max="7425" width="6.85546875" bestFit="1" customWidth="1"/>
    <col min="7426" max="7426" width="4" bestFit="1" customWidth="1"/>
    <col min="7427" max="7427" width="15.85546875" bestFit="1" customWidth="1"/>
    <col min="7428" max="7428" width="23.85546875" bestFit="1" customWidth="1"/>
    <col min="7437" max="7437" width="7.5703125" bestFit="1" customWidth="1"/>
    <col min="7439" max="7439" width="0" hidden="1" customWidth="1"/>
    <col min="7681" max="7681" width="6.85546875" bestFit="1" customWidth="1"/>
    <col min="7682" max="7682" width="4" bestFit="1" customWidth="1"/>
    <col min="7683" max="7683" width="15.85546875" bestFit="1" customWidth="1"/>
    <col min="7684" max="7684" width="23.85546875" bestFit="1" customWidth="1"/>
    <col min="7693" max="7693" width="7.5703125" bestFit="1" customWidth="1"/>
    <col min="7695" max="7695" width="0" hidden="1" customWidth="1"/>
    <col min="7937" max="7937" width="6.85546875" bestFit="1" customWidth="1"/>
    <col min="7938" max="7938" width="4" bestFit="1" customWidth="1"/>
    <col min="7939" max="7939" width="15.85546875" bestFit="1" customWidth="1"/>
    <col min="7940" max="7940" width="23.85546875" bestFit="1" customWidth="1"/>
    <col min="7949" max="7949" width="7.5703125" bestFit="1" customWidth="1"/>
    <col min="7951" max="7951" width="0" hidden="1" customWidth="1"/>
    <col min="8193" max="8193" width="6.85546875" bestFit="1" customWidth="1"/>
    <col min="8194" max="8194" width="4" bestFit="1" customWidth="1"/>
    <col min="8195" max="8195" width="15.85546875" bestFit="1" customWidth="1"/>
    <col min="8196" max="8196" width="23.85546875" bestFit="1" customWidth="1"/>
    <col min="8205" max="8205" width="7.5703125" bestFit="1" customWidth="1"/>
    <col min="8207" max="8207" width="0" hidden="1" customWidth="1"/>
    <col min="8449" max="8449" width="6.85546875" bestFit="1" customWidth="1"/>
    <col min="8450" max="8450" width="4" bestFit="1" customWidth="1"/>
    <col min="8451" max="8451" width="15.85546875" bestFit="1" customWidth="1"/>
    <col min="8452" max="8452" width="23.85546875" bestFit="1" customWidth="1"/>
    <col min="8461" max="8461" width="7.5703125" bestFit="1" customWidth="1"/>
    <col min="8463" max="8463" width="0" hidden="1" customWidth="1"/>
    <col min="8705" max="8705" width="6.85546875" bestFit="1" customWidth="1"/>
    <col min="8706" max="8706" width="4" bestFit="1" customWidth="1"/>
    <col min="8707" max="8707" width="15.85546875" bestFit="1" customWidth="1"/>
    <col min="8708" max="8708" width="23.85546875" bestFit="1" customWidth="1"/>
    <col min="8717" max="8717" width="7.5703125" bestFit="1" customWidth="1"/>
    <col min="8719" max="8719" width="0" hidden="1" customWidth="1"/>
    <col min="8961" max="8961" width="6.85546875" bestFit="1" customWidth="1"/>
    <col min="8962" max="8962" width="4" bestFit="1" customWidth="1"/>
    <col min="8963" max="8963" width="15.85546875" bestFit="1" customWidth="1"/>
    <col min="8964" max="8964" width="23.85546875" bestFit="1" customWidth="1"/>
    <col min="8973" max="8973" width="7.5703125" bestFit="1" customWidth="1"/>
    <col min="8975" max="8975" width="0" hidden="1" customWidth="1"/>
    <col min="9217" max="9217" width="6.85546875" bestFit="1" customWidth="1"/>
    <col min="9218" max="9218" width="4" bestFit="1" customWidth="1"/>
    <col min="9219" max="9219" width="15.85546875" bestFit="1" customWidth="1"/>
    <col min="9220" max="9220" width="23.85546875" bestFit="1" customWidth="1"/>
    <col min="9229" max="9229" width="7.5703125" bestFit="1" customWidth="1"/>
    <col min="9231" max="9231" width="0" hidden="1" customWidth="1"/>
    <col min="9473" max="9473" width="6.85546875" bestFit="1" customWidth="1"/>
    <col min="9474" max="9474" width="4" bestFit="1" customWidth="1"/>
    <col min="9475" max="9475" width="15.85546875" bestFit="1" customWidth="1"/>
    <col min="9476" max="9476" width="23.85546875" bestFit="1" customWidth="1"/>
    <col min="9485" max="9485" width="7.5703125" bestFit="1" customWidth="1"/>
    <col min="9487" max="9487" width="0" hidden="1" customWidth="1"/>
    <col min="9729" max="9729" width="6.85546875" bestFit="1" customWidth="1"/>
    <col min="9730" max="9730" width="4" bestFit="1" customWidth="1"/>
    <col min="9731" max="9731" width="15.85546875" bestFit="1" customWidth="1"/>
    <col min="9732" max="9732" width="23.85546875" bestFit="1" customWidth="1"/>
    <col min="9741" max="9741" width="7.5703125" bestFit="1" customWidth="1"/>
    <col min="9743" max="9743" width="0" hidden="1" customWidth="1"/>
    <col min="9985" max="9985" width="6.85546875" bestFit="1" customWidth="1"/>
    <col min="9986" max="9986" width="4" bestFit="1" customWidth="1"/>
    <col min="9987" max="9987" width="15.85546875" bestFit="1" customWidth="1"/>
    <col min="9988" max="9988" width="23.85546875" bestFit="1" customWidth="1"/>
    <col min="9997" max="9997" width="7.5703125" bestFit="1" customWidth="1"/>
    <col min="9999" max="9999" width="0" hidden="1" customWidth="1"/>
    <col min="10241" max="10241" width="6.85546875" bestFit="1" customWidth="1"/>
    <col min="10242" max="10242" width="4" bestFit="1" customWidth="1"/>
    <col min="10243" max="10243" width="15.85546875" bestFit="1" customWidth="1"/>
    <col min="10244" max="10244" width="23.85546875" bestFit="1" customWidth="1"/>
    <col min="10253" max="10253" width="7.5703125" bestFit="1" customWidth="1"/>
    <col min="10255" max="10255" width="0" hidden="1" customWidth="1"/>
    <col min="10497" max="10497" width="6.85546875" bestFit="1" customWidth="1"/>
    <col min="10498" max="10498" width="4" bestFit="1" customWidth="1"/>
    <col min="10499" max="10499" width="15.85546875" bestFit="1" customWidth="1"/>
    <col min="10500" max="10500" width="23.85546875" bestFit="1" customWidth="1"/>
    <col min="10509" max="10509" width="7.5703125" bestFit="1" customWidth="1"/>
    <col min="10511" max="10511" width="0" hidden="1" customWidth="1"/>
    <col min="10753" max="10753" width="6.85546875" bestFit="1" customWidth="1"/>
    <col min="10754" max="10754" width="4" bestFit="1" customWidth="1"/>
    <col min="10755" max="10755" width="15.85546875" bestFit="1" customWidth="1"/>
    <col min="10756" max="10756" width="23.85546875" bestFit="1" customWidth="1"/>
    <col min="10765" max="10765" width="7.5703125" bestFit="1" customWidth="1"/>
    <col min="10767" max="10767" width="0" hidden="1" customWidth="1"/>
    <col min="11009" max="11009" width="6.85546875" bestFit="1" customWidth="1"/>
    <col min="11010" max="11010" width="4" bestFit="1" customWidth="1"/>
    <col min="11011" max="11011" width="15.85546875" bestFit="1" customWidth="1"/>
    <col min="11012" max="11012" width="23.85546875" bestFit="1" customWidth="1"/>
    <col min="11021" max="11021" width="7.5703125" bestFit="1" customWidth="1"/>
    <col min="11023" max="11023" width="0" hidden="1" customWidth="1"/>
    <col min="11265" max="11265" width="6.85546875" bestFit="1" customWidth="1"/>
    <col min="11266" max="11266" width="4" bestFit="1" customWidth="1"/>
    <col min="11267" max="11267" width="15.85546875" bestFit="1" customWidth="1"/>
    <col min="11268" max="11268" width="23.85546875" bestFit="1" customWidth="1"/>
    <col min="11277" max="11277" width="7.5703125" bestFit="1" customWidth="1"/>
    <col min="11279" max="11279" width="0" hidden="1" customWidth="1"/>
    <col min="11521" max="11521" width="6.85546875" bestFit="1" customWidth="1"/>
    <col min="11522" max="11522" width="4" bestFit="1" customWidth="1"/>
    <col min="11523" max="11523" width="15.85546875" bestFit="1" customWidth="1"/>
    <col min="11524" max="11524" width="23.85546875" bestFit="1" customWidth="1"/>
    <col min="11533" max="11533" width="7.5703125" bestFit="1" customWidth="1"/>
    <col min="11535" max="11535" width="0" hidden="1" customWidth="1"/>
    <col min="11777" max="11777" width="6.85546875" bestFit="1" customWidth="1"/>
    <col min="11778" max="11778" width="4" bestFit="1" customWidth="1"/>
    <col min="11779" max="11779" width="15.85546875" bestFit="1" customWidth="1"/>
    <col min="11780" max="11780" width="23.85546875" bestFit="1" customWidth="1"/>
    <col min="11789" max="11789" width="7.5703125" bestFit="1" customWidth="1"/>
    <col min="11791" max="11791" width="0" hidden="1" customWidth="1"/>
    <col min="12033" max="12033" width="6.85546875" bestFit="1" customWidth="1"/>
    <col min="12034" max="12034" width="4" bestFit="1" customWidth="1"/>
    <col min="12035" max="12035" width="15.85546875" bestFit="1" customWidth="1"/>
    <col min="12036" max="12036" width="23.85546875" bestFit="1" customWidth="1"/>
    <col min="12045" max="12045" width="7.5703125" bestFit="1" customWidth="1"/>
    <col min="12047" max="12047" width="0" hidden="1" customWidth="1"/>
    <col min="12289" max="12289" width="6.85546875" bestFit="1" customWidth="1"/>
    <col min="12290" max="12290" width="4" bestFit="1" customWidth="1"/>
    <col min="12291" max="12291" width="15.85546875" bestFit="1" customWidth="1"/>
    <col min="12292" max="12292" width="23.85546875" bestFit="1" customWidth="1"/>
    <col min="12301" max="12301" width="7.5703125" bestFit="1" customWidth="1"/>
    <col min="12303" max="12303" width="0" hidden="1" customWidth="1"/>
    <col min="12545" max="12545" width="6.85546875" bestFit="1" customWidth="1"/>
    <col min="12546" max="12546" width="4" bestFit="1" customWidth="1"/>
    <col min="12547" max="12547" width="15.85546875" bestFit="1" customWidth="1"/>
    <col min="12548" max="12548" width="23.85546875" bestFit="1" customWidth="1"/>
    <col min="12557" max="12557" width="7.5703125" bestFit="1" customWidth="1"/>
    <col min="12559" max="12559" width="0" hidden="1" customWidth="1"/>
    <col min="12801" max="12801" width="6.85546875" bestFit="1" customWidth="1"/>
    <col min="12802" max="12802" width="4" bestFit="1" customWidth="1"/>
    <col min="12803" max="12803" width="15.85546875" bestFit="1" customWidth="1"/>
    <col min="12804" max="12804" width="23.85546875" bestFit="1" customWidth="1"/>
    <col min="12813" max="12813" width="7.5703125" bestFit="1" customWidth="1"/>
    <col min="12815" max="12815" width="0" hidden="1" customWidth="1"/>
    <col min="13057" max="13057" width="6.85546875" bestFit="1" customWidth="1"/>
    <col min="13058" max="13058" width="4" bestFit="1" customWidth="1"/>
    <col min="13059" max="13059" width="15.85546875" bestFit="1" customWidth="1"/>
    <col min="13060" max="13060" width="23.85546875" bestFit="1" customWidth="1"/>
    <col min="13069" max="13069" width="7.5703125" bestFit="1" customWidth="1"/>
    <col min="13071" max="13071" width="0" hidden="1" customWidth="1"/>
    <col min="13313" max="13313" width="6.85546875" bestFit="1" customWidth="1"/>
    <col min="13314" max="13314" width="4" bestFit="1" customWidth="1"/>
    <col min="13315" max="13315" width="15.85546875" bestFit="1" customWidth="1"/>
    <col min="13316" max="13316" width="23.85546875" bestFit="1" customWidth="1"/>
    <col min="13325" max="13325" width="7.5703125" bestFit="1" customWidth="1"/>
    <col min="13327" max="13327" width="0" hidden="1" customWidth="1"/>
    <col min="13569" max="13569" width="6.85546875" bestFit="1" customWidth="1"/>
    <col min="13570" max="13570" width="4" bestFit="1" customWidth="1"/>
    <col min="13571" max="13571" width="15.85546875" bestFit="1" customWidth="1"/>
    <col min="13572" max="13572" width="23.85546875" bestFit="1" customWidth="1"/>
    <col min="13581" max="13581" width="7.5703125" bestFit="1" customWidth="1"/>
    <col min="13583" max="13583" width="0" hidden="1" customWidth="1"/>
    <col min="13825" max="13825" width="6.85546875" bestFit="1" customWidth="1"/>
    <col min="13826" max="13826" width="4" bestFit="1" customWidth="1"/>
    <col min="13827" max="13827" width="15.85546875" bestFit="1" customWidth="1"/>
    <col min="13828" max="13828" width="23.85546875" bestFit="1" customWidth="1"/>
    <col min="13837" max="13837" width="7.5703125" bestFit="1" customWidth="1"/>
    <col min="13839" max="13839" width="0" hidden="1" customWidth="1"/>
    <col min="14081" max="14081" width="6.85546875" bestFit="1" customWidth="1"/>
    <col min="14082" max="14082" width="4" bestFit="1" customWidth="1"/>
    <col min="14083" max="14083" width="15.85546875" bestFit="1" customWidth="1"/>
    <col min="14084" max="14084" width="23.85546875" bestFit="1" customWidth="1"/>
    <col min="14093" max="14093" width="7.5703125" bestFit="1" customWidth="1"/>
    <col min="14095" max="14095" width="0" hidden="1" customWidth="1"/>
    <col min="14337" max="14337" width="6.85546875" bestFit="1" customWidth="1"/>
    <col min="14338" max="14338" width="4" bestFit="1" customWidth="1"/>
    <col min="14339" max="14339" width="15.85546875" bestFit="1" customWidth="1"/>
    <col min="14340" max="14340" width="23.85546875" bestFit="1" customWidth="1"/>
    <col min="14349" max="14349" width="7.5703125" bestFit="1" customWidth="1"/>
    <col min="14351" max="14351" width="0" hidden="1" customWidth="1"/>
    <col min="14593" max="14593" width="6.85546875" bestFit="1" customWidth="1"/>
    <col min="14594" max="14594" width="4" bestFit="1" customWidth="1"/>
    <col min="14595" max="14595" width="15.85546875" bestFit="1" customWidth="1"/>
    <col min="14596" max="14596" width="23.85546875" bestFit="1" customWidth="1"/>
    <col min="14605" max="14605" width="7.5703125" bestFit="1" customWidth="1"/>
    <col min="14607" max="14607" width="0" hidden="1" customWidth="1"/>
    <col min="14849" max="14849" width="6.85546875" bestFit="1" customWidth="1"/>
    <col min="14850" max="14850" width="4" bestFit="1" customWidth="1"/>
    <col min="14851" max="14851" width="15.85546875" bestFit="1" customWidth="1"/>
    <col min="14852" max="14852" width="23.85546875" bestFit="1" customWidth="1"/>
    <col min="14861" max="14861" width="7.5703125" bestFit="1" customWidth="1"/>
    <col min="14863" max="14863" width="0" hidden="1" customWidth="1"/>
    <col min="15105" max="15105" width="6.85546875" bestFit="1" customWidth="1"/>
    <col min="15106" max="15106" width="4" bestFit="1" customWidth="1"/>
    <col min="15107" max="15107" width="15.85546875" bestFit="1" customWidth="1"/>
    <col min="15108" max="15108" width="23.85546875" bestFit="1" customWidth="1"/>
    <col min="15117" max="15117" width="7.5703125" bestFit="1" customWidth="1"/>
    <col min="15119" max="15119" width="0" hidden="1" customWidth="1"/>
    <col min="15361" max="15361" width="6.85546875" bestFit="1" customWidth="1"/>
    <col min="15362" max="15362" width="4" bestFit="1" customWidth="1"/>
    <col min="15363" max="15363" width="15.85546875" bestFit="1" customWidth="1"/>
    <col min="15364" max="15364" width="23.85546875" bestFit="1" customWidth="1"/>
    <col min="15373" max="15373" width="7.5703125" bestFit="1" customWidth="1"/>
    <col min="15375" max="15375" width="0" hidden="1" customWidth="1"/>
    <col min="15617" max="15617" width="6.85546875" bestFit="1" customWidth="1"/>
    <col min="15618" max="15618" width="4" bestFit="1" customWidth="1"/>
    <col min="15619" max="15619" width="15.85546875" bestFit="1" customWidth="1"/>
    <col min="15620" max="15620" width="23.85546875" bestFit="1" customWidth="1"/>
    <col min="15629" max="15629" width="7.5703125" bestFit="1" customWidth="1"/>
    <col min="15631" max="15631" width="0" hidden="1" customWidth="1"/>
    <col min="15873" max="15873" width="6.85546875" bestFit="1" customWidth="1"/>
    <col min="15874" max="15874" width="4" bestFit="1" customWidth="1"/>
    <col min="15875" max="15875" width="15.85546875" bestFit="1" customWidth="1"/>
    <col min="15876" max="15876" width="23.85546875" bestFit="1" customWidth="1"/>
    <col min="15885" max="15885" width="7.5703125" bestFit="1" customWidth="1"/>
    <col min="15887" max="15887" width="0" hidden="1" customWidth="1"/>
    <col min="16129" max="16129" width="6.85546875" bestFit="1" customWidth="1"/>
    <col min="16130" max="16130" width="4" bestFit="1" customWidth="1"/>
    <col min="16131" max="16131" width="15.85546875" bestFit="1" customWidth="1"/>
    <col min="16132" max="16132" width="23.85546875" bestFit="1" customWidth="1"/>
    <col min="16141" max="16141" width="7.5703125" bestFit="1" customWidth="1"/>
    <col min="16143" max="16143" width="0" hidden="1" customWidth="1"/>
  </cols>
  <sheetData>
    <row r="1" spans="1:15" ht="15.75" x14ac:dyDescent="0.25">
      <c r="F1" s="1" t="s">
        <v>50</v>
      </c>
    </row>
    <row r="2" spans="1:15" x14ac:dyDescent="0.2">
      <c r="F2" s="2" t="s">
        <v>1</v>
      </c>
    </row>
    <row r="3" spans="1:15" x14ac:dyDescent="0.2">
      <c r="F3" s="2" t="s">
        <v>51</v>
      </c>
    </row>
    <row r="4" spans="1:15" x14ac:dyDescent="0.2">
      <c r="F4" s="2" t="s">
        <v>3</v>
      </c>
    </row>
    <row r="5" spans="1:15" ht="13.5" thickBot="1" x14ac:dyDescent="0.25">
      <c r="F5" s="46"/>
    </row>
    <row r="6" spans="1:15" ht="13.5" thickBot="1" x14ac:dyDescent="0.25">
      <c r="E6" s="47" t="s">
        <v>4</v>
      </c>
      <c r="F6" s="48"/>
      <c r="G6" s="47" t="s">
        <v>5</v>
      </c>
      <c r="H6" s="48"/>
      <c r="I6" s="47" t="s">
        <v>6</v>
      </c>
      <c r="J6" s="48"/>
      <c r="K6" s="47" t="s">
        <v>7</v>
      </c>
      <c r="L6" s="48"/>
      <c r="M6" s="6" t="s">
        <v>8</v>
      </c>
    </row>
    <row r="7" spans="1:15" ht="13.5" thickBot="1" x14ac:dyDescent="0.25">
      <c r="A7" s="49" t="s">
        <v>9</v>
      </c>
      <c r="B7" s="8" t="s">
        <v>10</v>
      </c>
      <c r="C7" s="8" t="s">
        <v>11</v>
      </c>
      <c r="D7" s="8" t="s">
        <v>52</v>
      </c>
      <c r="E7" s="50" t="s">
        <v>13</v>
      </c>
      <c r="F7" s="51" t="s">
        <v>14</v>
      </c>
      <c r="G7" s="52" t="s">
        <v>13</v>
      </c>
      <c r="H7" s="51" t="s">
        <v>14</v>
      </c>
      <c r="I7" s="52" t="s">
        <v>13</v>
      </c>
      <c r="J7" s="51" t="s">
        <v>14</v>
      </c>
      <c r="K7" s="52" t="s">
        <v>13</v>
      </c>
      <c r="L7" s="51" t="s">
        <v>14</v>
      </c>
      <c r="M7" s="8" t="s">
        <v>15</v>
      </c>
      <c r="O7" s="14" t="s">
        <v>16</v>
      </c>
    </row>
    <row r="8" spans="1:15" x14ac:dyDescent="0.2">
      <c r="A8" s="53">
        <f>RANK(O8,$O$8:$O$24,1)</f>
        <v>1</v>
      </c>
      <c r="B8" s="28">
        <v>6</v>
      </c>
      <c r="C8" s="28" t="s">
        <v>27</v>
      </c>
      <c r="D8" s="16" t="s">
        <v>28</v>
      </c>
      <c r="E8" s="54">
        <f>IF(E$25=1,0,'[1]100m-d'!D11)</f>
        <v>107.74</v>
      </c>
      <c r="F8" s="55">
        <f>IF(F$25=1,0,'[1]100m-d'!C11)</f>
        <v>1</v>
      </c>
      <c r="G8" s="56"/>
      <c r="H8" s="55"/>
      <c r="I8" s="56">
        <f>IF($I$25=1,0,[1]štafetaD!G9)</f>
        <v>62.8</v>
      </c>
      <c r="J8" s="55">
        <f>IF($I$25=1,0,[1]štafetaD!B9)</f>
        <v>1</v>
      </c>
      <c r="K8" s="56">
        <f>IF($K$25=1,0,[1]útok!L13)</f>
        <v>0</v>
      </c>
      <c r="L8" s="55">
        <f>IF($L$25=1,0,[1]útok!A13)</f>
        <v>0</v>
      </c>
      <c r="M8" s="57">
        <f>F8+H8+J8+L8</f>
        <v>2</v>
      </c>
      <c r="O8" s="21">
        <f t="shared" ref="O8:O24" si="0">M8+L8*0.01</f>
        <v>2</v>
      </c>
    </row>
    <row r="9" spans="1:15" x14ac:dyDescent="0.2">
      <c r="A9" s="58">
        <f>RANK(O9,$O$8:$O$24,1)</f>
        <v>2</v>
      </c>
      <c r="B9" s="23">
        <v>8</v>
      </c>
      <c r="C9" s="23" t="s">
        <v>31</v>
      </c>
      <c r="D9" s="23" t="s">
        <v>32</v>
      </c>
      <c r="E9" s="59">
        <f>IF(E$25=1,0,'[1]100m-d'!D13)</f>
        <v>109.72999999999999</v>
      </c>
      <c r="F9" s="26">
        <f>IF(F$25=1,0,'[1]100m-d'!C13)</f>
        <v>2</v>
      </c>
      <c r="G9" s="25"/>
      <c r="H9" s="26"/>
      <c r="I9" s="25">
        <f>IF($I$25=1,0,[1]štafetaD!G11)</f>
        <v>63.27</v>
      </c>
      <c r="J9" s="26">
        <f>IF($I$25=1,0,[1]štafetaD!B11)</f>
        <v>2</v>
      </c>
      <c r="K9" s="25">
        <f>IF($K$25=1,0,[1]útok!L15)</f>
        <v>0</v>
      </c>
      <c r="L9" s="26">
        <f>IF($L$25=1,0,[1]útok!A15)</f>
        <v>0</v>
      </c>
      <c r="M9" s="27">
        <f>F9+H9+J9+L9</f>
        <v>4</v>
      </c>
      <c r="O9" s="21">
        <f t="shared" si="0"/>
        <v>4</v>
      </c>
    </row>
    <row r="10" spans="1:15" x14ac:dyDescent="0.2">
      <c r="A10" s="58">
        <f>RANK(O10,$O$8:$O$24,1)</f>
        <v>3</v>
      </c>
      <c r="B10" s="23">
        <v>2</v>
      </c>
      <c r="C10" s="23" t="s">
        <v>19</v>
      </c>
      <c r="D10" s="23" t="s">
        <v>20</v>
      </c>
      <c r="E10" s="59">
        <f>IF(E$25=1,0,'[1]100m-d'!D7)</f>
        <v>112.39</v>
      </c>
      <c r="F10" s="26">
        <f>IF(F$25=1,0,'[1]100m-d'!C7)</f>
        <v>4</v>
      </c>
      <c r="G10" s="25"/>
      <c r="H10" s="26"/>
      <c r="I10" s="25">
        <f>IF($I$25=1,0,[1]štafetaD!G5)</f>
        <v>64.180000000000007</v>
      </c>
      <c r="J10" s="26">
        <f>IF($I$25=1,0,[1]štafetaD!B5)</f>
        <v>4</v>
      </c>
      <c r="K10" s="25">
        <f>IF($K$25=1,0,[1]útok!L9)</f>
        <v>0</v>
      </c>
      <c r="L10" s="26">
        <f>IF($L$25=1,0,[1]útok!A9)</f>
        <v>0</v>
      </c>
      <c r="M10" s="27">
        <f>F10+H10+J10+L10</f>
        <v>8</v>
      </c>
      <c r="O10" s="21">
        <f t="shared" si="0"/>
        <v>8</v>
      </c>
    </row>
    <row r="11" spans="1:15" x14ac:dyDescent="0.2">
      <c r="A11" s="58">
        <f>RANK(O11,$O$8:$O$24,1)</f>
        <v>4</v>
      </c>
      <c r="B11" s="23">
        <v>13</v>
      </c>
      <c r="C11" s="23" t="s">
        <v>40</v>
      </c>
      <c r="D11" s="23" t="s">
        <v>41</v>
      </c>
      <c r="E11" s="59">
        <f>IF(E$25=1,0,'[1]100m-d'!D18)</f>
        <v>111.54</v>
      </c>
      <c r="F11" s="26">
        <f>IF(F$25=1,0,'[1]100m-d'!C18)</f>
        <v>3</v>
      </c>
      <c r="G11" s="25"/>
      <c r="H11" s="26"/>
      <c r="I11" s="25">
        <f>IF($I$25=1,0,[1]štafetaD!G16)</f>
        <v>64.739999999999995</v>
      </c>
      <c r="J11" s="26">
        <f>IF($I$25=1,0,[1]štafetaD!B16)</f>
        <v>6</v>
      </c>
      <c r="K11" s="25">
        <f>IF($K$25=1,0,[1]útok!L20)</f>
        <v>0</v>
      </c>
      <c r="L11" s="26">
        <f>IF($L$25=1,0,[1]útok!A20)</f>
        <v>0</v>
      </c>
      <c r="M11" s="27">
        <f>F11+H11+J11+L11</f>
        <v>9</v>
      </c>
      <c r="O11" s="21">
        <f t="shared" si="0"/>
        <v>9</v>
      </c>
    </row>
    <row r="12" spans="1:15" x14ac:dyDescent="0.2">
      <c r="A12" s="58">
        <f>RANK(O12,$O$8:$O$24,1)</f>
        <v>5</v>
      </c>
      <c r="B12" s="23">
        <v>15</v>
      </c>
      <c r="C12" s="23" t="s">
        <v>44</v>
      </c>
      <c r="D12" s="30" t="s">
        <v>45</v>
      </c>
      <c r="E12" s="59">
        <f>IF(E$25=1,0,'[1]100m-d'!D20)</f>
        <v>112.92</v>
      </c>
      <c r="F12" s="26">
        <f>IF(F$25=1,0,'[1]100m-d'!C20)</f>
        <v>5</v>
      </c>
      <c r="G12" s="25"/>
      <c r="H12" s="26"/>
      <c r="I12" s="25">
        <f>IF($I$25=1,0,[1]štafetaD!G18)</f>
        <v>64.400000000000006</v>
      </c>
      <c r="J12" s="26">
        <f>IF($I$25=1,0,[1]štafetaD!B18)</f>
        <v>5</v>
      </c>
      <c r="K12" s="25">
        <f>IF($K$25=1,0,[1]útok!L22)</f>
        <v>0</v>
      </c>
      <c r="L12" s="26">
        <f>IF($L$25=1,0,[1]útok!A22)</f>
        <v>0</v>
      </c>
      <c r="M12" s="27">
        <f>F12+H12+J12+L12</f>
        <v>10</v>
      </c>
      <c r="O12" s="21">
        <f t="shared" si="0"/>
        <v>10</v>
      </c>
    </row>
    <row r="13" spans="1:15" x14ac:dyDescent="0.2">
      <c r="A13" s="58">
        <f>RANK(O13,$O$8:$O$24,1)</f>
        <v>5</v>
      </c>
      <c r="B13" s="23">
        <v>16</v>
      </c>
      <c r="C13" s="23" t="s">
        <v>46</v>
      </c>
      <c r="D13" s="23" t="s">
        <v>47</v>
      </c>
      <c r="E13" s="59">
        <f>IF(E$25=1,0,'[1]100m-d'!D21)</f>
        <v>116.07000000000001</v>
      </c>
      <c r="F13" s="26">
        <f>IF(F$25=1,0,'[1]100m-d'!C21)</f>
        <v>7</v>
      </c>
      <c r="G13" s="25"/>
      <c r="H13" s="26"/>
      <c r="I13" s="25">
        <f>IF($I$25=1,0,[1]štafetaD!G19)</f>
        <v>63.87</v>
      </c>
      <c r="J13" s="26">
        <f>IF($I$25=1,0,[1]štafetaD!B19)</f>
        <v>3</v>
      </c>
      <c r="K13" s="25">
        <f>IF($K$25=1,0,[1]útok!L23)</f>
        <v>0</v>
      </c>
      <c r="L13" s="26">
        <f>IF($L$25=1,0,[1]útok!A23)</f>
        <v>0</v>
      </c>
      <c r="M13" s="27">
        <f>F13+H13+J13+L13</f>
        <v>10</v>
      </c>
      <c r="O13" s="21">
        <f t="shared" si="0"/>
        <v>10</v>
      </c>
    </row>
    <row r="14" spans="1:15" x14ac:dyDescent="0.2">
      <c r="A14" s="58">
        <f>RANK(O14,$O$8:$O$24,1)</f>
        <v>7</v>
      </c>
      <c r="B14" s="23">
        <v>12</v>
      </c>
      <c r="C14" s="23" t="s">
        <v>39</v>
      </c>
      <c r="D14" s="23" t="s">
        <v>24</v>
      </c>
      <c r="E14" s="59">
        <f>IF(E$25=1,0,'[1]100m-d'!D17)</f>
        <v>116.60000000000001</v>
      </c>
      <c r="F14" s="26">
        <f>IF(F$25=1,0,'[1]100m-d'!C17)</f>
        <v>8</v>
      </c>
      <c r="G14" s="25"/>
      <c r="H14" s="26"/>
      <c r="I14" s="25">
        <f>IF($I$25=1,0,[1]štafetaD!G15)</f>
        <v>65.39</v>
      </c>
      <c r="J14" s="26">
        <f>IF($I$25=1,0,[1]štafetaD!B15)</f>
        <v>7</v>
      </c>
      <c r="K14" s="25">
        <f>IF($K$25=1,0,[1]útok!L19)</f>
        <v>0</v>
      </c>
      <c r="L14" s="26">
        <f>IF($L$25=1,0,[1]útok!A19)</f>
        <v>0</v>
      </c>
      <c r="M14" s="27">
        <f>F14+H14+J14+L14</f>
        <v>15</v>
      </c>
      <c r="O14" s="21">
        <f t="shared" si="0"/>
        <v>15</v>
      </c>
    </row>
    <row r="15" spans="1:15" x14ac:dyDescent="0.2">
      <c r="A15" s="58">
        <f>RANK(O15,$O$8:$O$24,1)</f>
        <v>8</v>
      </c>
      <c r="B15" s="23">
        <v>1</v>
      </c>
      <c r="C15" s="23" t="s">
        <v>17</v>
      </c>
      <c r="D15" s="23" t="s">
        <v>18</v>
      </c>
      <c r="E15" s="59">
        <f>IF(E$25=1,0,'[1]100m-d'!D6)</f>
        <v>114.33</v>
      </c>
      <c r="F15" s="26">
        <f>IF(F$25=1,0,'[1]100m-d'!C6)</f>
        <v>6</v>
      </c>
      <c r="G15" s="25"/>
      <c r="H15" s="26"/>
      <c r="I15" s="25">
        <f>IF($I$25=1,0,[1]štafetaD!G4)</f>
        <v>66.27</v>
      </c>
      <c r="J15" s="26">
        <f>IF($I$25=1,0,[1]štafetaD!B4)</f>
        <v>10</v>
      </c>
      <c r="K15" s="25">
        <f>IF($K$25=1,0,[1]útok!L8)</f>
        <v>0</v>
      </c>
      <c r="L15" s="26">
        <f>IF($L$25=1,0,[1]útok!A8)</f>
        <v>0</v>
      </c>
      <c r="M15" s="27">
        <f>F15+H15+J15+L15</f>
        <v>16</v>
      </c>
      <c r="O15" s="21">
        <f t="shared" si="0"/>
        <v>16</v>
      </c>
    </row>
    <row r="16" spans="1:15" x14ac:dyDescent="0.2">
      <c r="A16" s="58">
        <f>RANK(O16,$O$8:$O$24,1)</f>
        <v>9</v>
      </c>
      <c r="B16" s="23">
        <v>11</v>
      </c>
      <c r="C16" s="23" t="s">
        <v>37</v>
      </c>
      <c r="D16" s="23" t="s">
        <v>38</v>
      </c>
      <c r="E16" s="59">
        <f>IF(E$25=1,0,'[1]100m-d'!D16)</f>
        <v>116.77000000000001</v>
      </c>
      <c r="F16" s="26">
        <f>IF(F$25=1,0,'[1]100m-d'!C16)</f>
        <v>9</v>
      </c>
      <c r="G16" s="25"/>
      <c r="H16" s="26"/>
      <c r="I16" s="25">
        <f>IF($I$25=1,0,[1]štafetaD!G14)</f>
        <v>65.489999999999995</v>
      </c>
      <c r="J16" s="26">
        <f>IF($I$25=1,0,[1]štafetaD!B14)</f>
        <v>8</v>
      </c>
      <c r="K16" s="25">
        <f>IF($K$25=1,0,[1]útok!L18)</f>
        <v>0</v>
      </c>
      <c r="L16" s="26">
        <f>IF($L$25=1,0,[1]útok!A18)</f>
        <v>0</v>
      </c>
      <c r="M16" s="27">
        <f>F16+H16+J16+L16</f>
        <v>17</v>
      </c>
      <c r="O16" s="21">
        <f t="shared" si="0"/>
        <v>17</v>
      </c>
    </row>
    <row r="17" spans="1:15" x14ac:dyDescent="0.2">
      <c r="A17" s="58">
        <f>RANK(O17,$O$8:$O$24,1)</f>
        <v>10</v>
      </c>
      <c r="B17" s="23">
        <v>5</v>
      </c>
      <c r="C17" s="23" t="s">
        <v>25</v>
      </c>
      <c r="D17" s="30" t="s">
        <v>26</v>
      </c>
      <c r="E17" s="59">
        <f>IF(E$25=1,0,'[1]100m-d'!D10)</f>
        <v>120.35</v>
      </c>
      <c r="F17" s="26">
        <f>IF(F$25=1,0,'[1]100m-d'!C10)</f>
        <v>10</v>
      </c>
      <c r="G17" s="25"/>
      <c r="H17" s="26"/>
      <c r="I17" s="25">
        <f>IF($I$25=1,0,[1]štafetaD!G8)</f>
        <v>65.61</v>
      </c>
      <c r="J17" s="26">
        <f>IF($I$25=1,0,[1]štafetaD!B8)</f>
        <v>9</v>
      </c>
      <c r="K17" s="25">
        <f>IF($K$25=1,0,[1]útok!L12)</f>
        <v>0</v>
      </c>
      <c r="L17" s="26">
        <f>IF($L$25=1,0,[1]útok!A12)</f>
        <v>0</v>
      </c>
      <c r="M17" s="27">
        <f>F17+H17+J17+L17</f>
        <v>19</v>
      </c>
      <c r="O17" s="21">
        <f t="shared" si="0"/>
        <v>19</v>
      </c>
    </row>
    <row r="18" spans="1:15" x14ac:dyDescent="0.2">
      <c r="A18" s="58">
        <f>RANK(O18,$O$8:$O$24,1)</f>
        <v>11</v>
      </c>
      <c r="B18" s="23">
        <v>7</v>
      </c>
      <c r="C18" s="23" t="s">
        <v>29</v>
      </c>
      <c r="D18" s="23" t="s">
        <v>30</v>
      </c>
      <c r="E18" s="59">
        <f>IF(E$25=1,0,'[1]100m-d'!D12)</f>
        <v>121.42999999999999</v>
      </c>
      <c r="F18" s="26">
        <f>IF(F$25=1,0,'[1]100m-d'!C12)</f>
        <v>11</v>
      </c>
      <c r="G18" s="25"/>
      <c r="H18" s="26"/>
      <c r="I18" s="25">
        <f>IF($I$25=1,0,[1]štafetaD!G10)</f>
        <v>69.040000000000006</v>
      </c>
      <c r="J18" s="26">
        <f>IF($I$25=1,0,[1]štafetaD!B10)</f>
        <v>12</v>
      </c>
      <c r="K18" s="25">
        <f>IF($K$25=1,0,[1]útok!L14)</f>
        <v>0</v>
      </c>
      <c r="L18" s="26">
        <f>IF($L$25=1,0,[1]útok!A14)</f>
        <v>0</v>
      </c>
      <c r="M18" s="27">
        <f>F18+H18+J18+L18</f>
        <v>23</v>
      </c>
      <c r="O18" s="21">
        <f t="shared" si="0"/>
        <v>23</v>
      </c>
    </row>
    <row r="19" spans="1:15" x14ac:dyDescent="0.2">
      <c r="A19" s="58">
        <f>RANK(O19,$O$8:$O$24,1)</f>
        <v>12</v>
      </c>
      <c r="B19" s="23">
        <v>14</v>
      </c>
      <c r="C19" s="23" t="s">
        <v>42</v>
      </c>
      <c r="D19" s="23" t="s">
        <v>43</v>
      </c>
      <c r="E19" s="59">
        <f>IF(E$25=1,0,'[1]100m-d'!D19)</f>
        <v>122.12</v>
      </c>
      <c r="F19" s="26">
        <f>IF(F$25=1,0,'[1]100m-d'!C19)</f>
        <v>13</v>
      </c>
      <c r="G19" s="25"/>
      <c r="H19" s="26"/>
      <c r="I19" s="25">
        <f>IF($I$25=1,0,[1]štafetaD!G17)</f>
        <v>68.97</v>
      </c>
      <c r="J19" s="26">
        <f>IF($I$25=1,0,[1]štafetaD!B17)</f>
        <v>11</v>
      </c>
      <c r="K19" s="25">
        <f>IF($K$25=1,0,[1]útok!L21)</f>
        <v>0</v>
      </c>
      <c r="L19" s="26">
        <f>IF($L$25=1,0,[1]útok!A21)</f>
        <v>0</v>
      </c>
      <c r="M19" s="27">
        <f>F19+H19+J19+L19</f>
        <v>24</v>
      </c>
      <c r="O19" s="21">
        <f t="shared" si="0"/>
        <v>24</v>
      </c>
    </row>
    <row r="20" spans="1:15" x14ac:dyDescent="0.2">
      <c r="A20" s="58">
        <f>RANK(O20,$O$8:$O$24,1)</f>
        <v>13</v>
      </c>
      <c r="B20" s="23">
        <v>17</v>
      </c>
      <c r="C20" s="23" t="s">
        <v>48</v>
      </c>
      <c r="D20" s="23" t="s">
        <v>49</v>
      </c>
      <c r="E20" s="59">
        <f>IF(E$25=1,0,'[1]100m-d'!D22)</f>
        <v>121.46000000000001</v>
      </c>
      <c r="F20" s="26">
        <f>IF(F$25=1,0,'[1]100m-d'!C22)</f>
        <v>12</v>
      </c>
      <c r="G20" s="25"/>
      <c r="H20" s="26"/>
      <c r="I20" s="25">
        <f>IF($I$25=1,0,[1]štafetaD!G20)</f>
        <v>72.44</v>
      </c>
      <c r="J20" s="26">
        <f>IF($I$25=1,0,[1]štafetaD!B20)</f>
        <v>14</v>
      </c>
      <c r="K20" s="25">
        <f>IF($K$25=1,0,[1]útok!L24)</f>
        <v>0</v>
      </c>
      <c r="L20" s="26">
        <f>IF($L$25=1,0,[1]útok!A24)</f>
        <v>0</v>
      </c>
      <c r="M20" s="27">
        <f>F20+H20+J20+L20</f>
        <v>26</v>
      </c>
      <c r="O20" s="21">
        <f t="shared" si="0"/>
        <v>26</v>
      </c>
    </row>
    <row r="21" spans="1:15" x14ac:dyDescent="0.2">
      <c r="A21" s="60">
        <f>RANK(O21,$O$8:$O$24,1)</f>
        <v>14</v>
      </c>
      <c r="B21" s="23">
        <v>9</v>
      </c>
      <c r="C21" s="23" t="s">
        <v>33</v>
      </c>
      <c r="D21" s="30" t="s">
        <v>34</v>
      </c>
      <c r="E21" s="61">
        <f>IF(E$25=1,0,'[1]100m-d'!D14)</f>
        <v>127.52000000000001</v>
      </c>
      <c r="F21" s="62">
        <f>IF(F$25=1,0,'[1]100m-d'!C14)</f>
        <v>15</v>
      </c>
      <c r="G21" s="63"/>
      <c r="H21" s="62"/>
      <c r="I21" s="63">
        <f>IF($I$25=1,0,[1]štafetaD!G12)</f>
        <v>71.75</v>
      </c>
      <c r="J21" s="62">
        <f>IF($I$25=1,0,[1]štafetaD!B12)</f>
        <v>13</v>
      </c>
      <c r="K21" s="63">
        <f>IF($K$25=1,0,[1]útok!L16)</f>
        <v>0</v>
      </c>
      <c r="L21" s="62">
        <f>IF($L$25=1,0,[1]útok!A16)</f>
        <v>0</v>
      </c>
      <c r="M21" s="64">
        <f>F21+H21+J21+L21</f>
        <v>28</v>
      </c>
      <c r="O21" s="21">
        <f t="shared" si="0"/>
        <v>28</v>
      </c>
    </row>
    <row r="22" spans="1:15" x14ac:dyDescent="0.2">
      <c r="A22" s="60">
        <f>RANK(O22,$O$8:$O$24,1)</f>
        <v>15</v>
      </c>
      <c r="B22" s="23">
        <v>4</v>
      </c>
      <c r="C22" s="23" t="s">
        <v>23</v>
      </c>
      <c r="D22" s="23" t="s">
        <v>24</v>
      </c>
      <c r="E22" s="61">
        <f>IF(E$25=1,0,'[1]100m-d'!D9)</f>
        <v>122.32000000000001</v>
      </c>
      <c r="F22" s="62">
        <f>IF(F$25=1,0,'[1]100m-d'!C9)</f>
        <v>14</v>
      </c>
      <c r="G22" s="63"/>
      <c r="H22" s="62"/>
      <c r="I22" s="63">
        <f>IF($I$25=1,0,[1]štafetaD!G7)</f>
        <v>99.99</v>
      </c>
      <c r="J22" s="62">
        <f>IF($I$25=1,0,[1]štafetaD!B7)</f>
        <v>17</v>
      </c>
      <c r="K22" s="63">
        <f>IF($K$25=1,0,[1]útok!L11)</f>
        <v>0</v>
      </c>
      <c r="L22" s="62">
        <f>IF($L$25=1,0,[1]útok!A11)</f>
        <v>0</v>
      </c>
      <c r="M22" s="64">
        <f>F22+H22+J22+L22</f>
        <v>31</v>
      </c>
      <c r="O22" s="21">
        <f t="shared" si="0"/>
        <v>31</v>
      </c>
    </row>
    <row r="23" spans="1:15" x14ac:dyDescent="0.2">
      <c r="A23" s="60">
        <f>RANK(O23,$O$8:$O$24,1)</f>
        <v>15</v>
      </c>
      <c r="B23" s="23">
        <v>10</v>
      </c>
      <c r="C23" s="23" t="s">
        <v>35</v>
      </c>
      <c r="D23" s="23" t="s">
        <v>36</v>
      </c>
      <c r="E23" s="61">
        <f>IF(E$25=1,0,'[1]100m-d'!D15)</f>
        <v>128.37</v>
      </c>
      <c r="F23" s="62">
        <f>IF(F$25=1,0,'[1]100m-d'!C15)</f>
        <v>16</v>
      </c>
      <c r="G23" s="63"/>
      <c r="H23" s="62"/>
      <c r="I23" s="63">
        <f>IF($I$25=1,0,[1]štafetaD!G13)</f>
        <v>73.86</v>
      </c>
      <c r="J23" s="62">
        <f>IF($I$25=1,0,[1]štafetaD!B13)</f>
        <v>15</v>
      </c>
      <c r="K23" s="63">
        <f>IF($K$25=1,0,[1]útok!L17)</f>
        <v>0</v>
      </c>
      <c r="L23" s="62">
        <f>IF($L$25=1,0,[1]útok!A17)</f>
        <v>0</v>
      </c>
      <c r="M23" s="64">
        <f>F23+H23+J23+L23</f>
        <v>31</v>
      </c>
      <c r="O23" s="21">
        <f t="shared" si="0"/>
        <v>31</v>
      </c>
    </row>
    <row r="24" spans="1:15" ht="13.5" thickBot="1" x14ac:dyDescent="0.25">
      <c r="A24" s="65">
        <f>RANK(O24,$O$8:$O$24,1)</f>
        <v>17</v>
      </c>
      <c r="B24" s="34">
        <v>3</v>
      </c>
      <c r="C24" s="34" t="s">
        <v>21</v>
      </c>
      <c r="D24" s="34" t="s">
        <v>22</v>
      </c>
      <c r="E24" s="66">
        <f>IF(E$25=1,0,'[1]100m-d'!D8)</f>
        <v>129.07</v>
      </c>
      <c r="F24" s="37">
        <f>IF(F$25=1,0,'[1]100m-d'!C8)</f>
        <v>17</v>
      </c>
      <c r="G24" s="36"/>
      <c r="H24" s="37"/>
      <c r="I24" s="36">
        <f>IF($I$25=1,0,[1]štafetaD!G6)</f>
        <v>80.510000000000005</v>
      </c>
      <c r="J24" s="37">
        <f>IF($I$25=1,0,[1]štafetaD!B6)</f>
        <v>16</v>
      </c>
      <c r="K24" s="36">
        <f>IF($K$25=1,0,[1]útok!L10)</f>
        <v>0</v>
      </c>
      <c r="L24" s="37">
        <f>IF($L$25=1,0,[1]útok!A10)</f>
        <v>0</v>
      </c>
      <c r="M24" s="38">
        <f>F24+H24+J24+L24</f>
        <v>33</v>
      </c>
      <c r="O24" s="21">
        <f t="shared" si="0"/>
        <v>33</v>
      </c>
    </row>
    <row r="25" spans="1:15" x14ac:dyDescent="0.2">
      <c r="E25" s="67"/>
      <c r="F25" s="67"/>
      <c r="G25" s="67"/>
      <c r="H25" s="67"/>
      <c r="I25" s="67"/>
      <c r="J25" s="67"/>
      <c r="K25" s="67">
        <v>1</v>
      </c>
      <c r="L25" s="67">
        <v>1</v>
      </c>
    </row>
  </sheetData>
  <sortState ref="A8:M25">
    <sortCondition ref="A8"/>
  </sortState>
  <conditionalFormatting sqref="E8:L25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celkem</vt:lpstr>
      <vt:lpstr>celkem s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2013-08-24T13:49:58Z</cp:lastPrinted>
  <dcterms:created xsi:type="dcterms:W3CDTF">2013-08-24T11:12:38Z</dcterms:created>
  <dcterms:modified xsi:type="dcterms:W3CDTF">2013-08-24T13:50:01Z</dcterms:modified>
</cp:coreProperties>
</file>