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0490" windowHeight="7530" activeTab="0"/>
  </bookViews>
  <sheets>
    <sheet name="Ženy  A" sheetId="1" r:id="rId1"/>
    <sheet name="Ženy  B" sheetId="2" r:id="rId2"/>
    <sheet name="Muži A" sheetId="3" r:id="rId3"/>
    <sheet name="Muži B HZS" sheetId="4" r:id="rId4"/>
    <sheet name="Celkové výsledky muži" sheetId="5" state="hidden" r:id="rId5"/>
    <sheet name="Celkové výsledky ženy" sheetId="6" state="hidden" r:id="rId6"/>
    <sheet name="nápověda k tabulce" sheetId="7" r:id="rId7"/>
  </sheets>
  <definedNames/>
  <calcPr fullCalcOnLoad="1"/>
</workbook>
</file>

<file path=xl/sharedStrings.xml><?xml version="1.0" encoding="utf-8"?>
<sst xmlns="http://schemas.openxmlformats.org/spreadsheetml/2006/main" count="464" uniqueCount="62">
  <si>
    <t>název SDH</t>
  </si>
  <si>
    <t>kladné body</t>
  </si>
  <si>
    <t>kmenové body</t>
  </si>
  <si>
    <t>celkový věk</t>
  </si>
  <si>
    <t>čas pož.útoku</t>
  </si>
  <si>
    <t>předčastný start</t>
  </si>
  <si>
    <t>upuštění spojek</t>
  </si>
  <si>
    <t>chybná práce</t>
  </si>
  <si>
    <t>nepředpisově otevřené
tlakové ventily</t>
  </si>
  <si>
    <t>mluvení během práce</t>
  </si>
  <si>
    <t>otevřený spojkový ventil</t>
  </si>
  <si>
    <t>součet záporných bodů</t>
  </si>
  <si>
    <t>čas štafetového běhu</t>
  </si>
  <si>
    <t>chybná předávka</t>
  </si>
  <si>
    <t>chybějící osobní výstroj</t>
  </si>
  <si>
    <t>nesprávně překonaná
překážka</t>
  </si>
  <si>
    <t>proudnice</t>
  </si>
  <si>
    <t xml:space="preserve">součet záporných bodů </t>
  </si>
  <si>
    <t>celkové výsledky</t>
  </si>
  <si>
    <t>součet záporných bodů
útoku</t>
  </si>
  <si>
    <t>součet záporných bodů
štafety</t>
  </si>
  <si>
    <t>součet celkových bodů
soutěže</t>
  </si>
  <si>
    <t>předčasný start</t>
  </si>
  <si>
    <t>špatně položená
rezervní hadice</t>
  </si>
  <si>
    <t>zapomenuté nebo
ztracené nářadí</t>
  </si>
  <si>
    <t>špatně položené
tlaové hadice</t>
  </si>
  <si>
    <t>vlečení položených
tlakových hadic</t>
  </si>
  <si>
    <t>neúčinně nebo chybně
upevněné ventil. lanko</t>
  </si>
  <si>
    <t>chybné konečné postavení</t>
  </si>
  <si>
    <t>chybný nebo
nesrozumitelný povel</t>
  </si>
  <si>
    <t>neúčině upevněné
lano sací hadice</t>
  </si>
  <si>
    <t>obíhání VO resp. HO
před "nasáto"</t>
  </si>
  <si>
    <t>horší součet záporných bodů útoku</t>
  </si>
  <si>
    <t>lepší součet záporných bodů útoku</t>
  </si>
  <si>
    <t>horší součet záporných bodů štafety</t>
  </si>
  <si>
    <t>lepší součet záporných bodů štafety</t>
  </si>
  <si>
    <t>I. pokus požárního útoku</t>
  </si>
  <si>
    <t>II. pokus požárního útoku</t>
  </si>
  <si>
    <t>I. pokus štafety</t>
  </si>
  <si>
    <t>II. pokus štafety</t>
  </si>
  <si>
    <t>ŽENY  A</t>
  </si>
  <si>
    <t>II.Pokus</t>
  </si>
  <si>
    <t>I.Pokus</t>
  </si>
  <si>
    <t>Nová Paka</t>
  </si>
  <si>
    <t>Písková Lhota</t>
  </si>
  <si>
    <t>HZS</t>
  </si>
  <si>
    <t>muži  A</t>
  </si>
  <si>
    <t>X</t>
  </si>
  <si>
    <t>ŽENY  B</t>
  </si>
  <si>
    <t>onačit sloupce pravím tlačítkem a dát - skrýt nebo zobrazit dle potřeby</t>
  </si>
  <si>
    <t xml:space="preserve">Velké Meziříčí </t>
  </si>
  <si>
    <t>. pokus požárního útoku</t>
  </si>
  <si>
    <t>. pokus štafety</t>
  </si>
  <si>
    <t xml:space="preserve"> pokus štafety</t>
  </si>
  <si>
    <t xml:space="preserve"> pokus požárního útoku</t>
  </si>
  <si>
    <t>Brada-Rybníček</t>
  </si>
  <si>
    <t>Frýdek</t>
  </si>
  <si>
    <t>Kostomlátky</t>
  </si>
  <si>
    <t>Michálkovice</t>
  </si>
  <si>
    <t>HZS Královéhradeckého kraje</t>
  </si>
  <si>
    <t>celkové vítězství ženy</t>
  </si>
  <si>
    <t>celkový vítěz muži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</si>
</sst>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9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49" fontId="0" fillId="33" borderId="15" xfId="0" applyNumberForma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34" borderId="15" xfId="0" applyNumberForma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7" xfId="0" applyNumberFormat="1" applyBorder="1" applyAlignment="1">
      <alignment horizontal="center"/>
    </xf>
    <xf numFmtId="2" fontId="0" fillId="34" borderId="14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4" fillId="0" borderId="19" xfId="0" applyNumberFormat="1" applyFont="1" applyBorder="1" applyAlignment="1">
      <alignment horizontal="center" vertical="center" textRotation="90"/>
    </xf>
    <xf numFmtId="49" fontId="4" fillId="0" borderId="20" xfId="0" applyNumberFormat="1" applyFont="1" applyBorder="1" applyAlignment="1">
      <alignment horizontal="center" vertical="center" textRotation="90"/>
    </xf>
    <xf numFmtId="49" fontId="4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/>
    </xf>
    <xf numFmtId="49" fontId="0" fillId="0" borderId="22" xfId="0" applyNumberForma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 textRotation="90" wrapText="1"/>
    </xf>
    <xf numFmtId="49" fontId="4" fillId="33" borderId="23" xfId="0" applyNumberFormat="1" applyFont="1" applyFill="1" applyBorder="1" applyAlignment="1">
      <alignment horizontal="center" vertical="center" textRotation="90" wrapText="1"/>
    </xf>
    <xf numFmtId="49" fontId="4" fillId="34" borderId="23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/>
    </xf>
    <xf numFmtId="1" fontId="4" fillId="35" borderId="20" xfId="0" applyNumberFormat="1" applyFont="1" applyFill="1" applyBorder="1" applyAlignment="1">
      <alignment horizontal="center" vertical="center" textRotation="90"/>
    </xf>
    <xf numFmtId="1" fontId="1" fillId="35" borderId="15" xfId="0" applyNumberFormat="1" applyFont="1" applyFill="1" applyBorder="1" applyAlignment="1">
      <alignment horizontal="center"/>
    </xf>
    <xf numFmtId="1" fontId="0" fillId="35" borderId="14" xfId="0" applyNumberForma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 textRotation="90" wrapText="1"/>
    </xf>
    <xf numFmtId="49" fontId="4" fillId="37" borderId="20" xfId="0" applyNumberFormat="1" applyFont="1" applyFill="1" applyBorder="1" applyAlignment="1">
      <alignment horizontal="center" vertical="center" textRotation="90" wrapText="1"/>
    </xf>
    <xf numFmtId="49" fontId="0" fillId="36" borderId="15" xfId="0" applyNumberForma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 vertical="center"/>
    </xf>
    <xf numFmtId="49" fontId="0" fillId="37" borderId="15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 vertical="center"/>
    </xf>
    <xf numFmtId="49" fontId="4" fillId="37" borderId="20" xfId="0" applyNumberFormat="1" applyFont="1" applyFill="1" applyBorder="1" applyAlignment="1">
      <alignment horizontal="center" vertical="center" textRotation="90"/>
    </xf>
    <xf numFmtId="49" fontId="1" fillId="37" borderId="15" xfId="0" applyNumberFormat="1" applyFont="1" applyFill="1" applyBorder="1" applyAlignment="1">
      <alignment horizontal="center"/>
    </xf>
    <xf numFmtId="1" fontId="0" fillId="37" borderId="14" xfId="0" applyNumberFormat="1" applyFill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/>
    </xf>
    <xf numFmtId="49" fontId="3" fillId="38" borderId="0" xfId="0" applyNumberFormat="1" applyFont="1" applyFill="1" applyBorder="1" applyAlignment="1">
      <alignment horizontal="center"/>
    </xf>
    <xf numFmtId="49" fontId="3" fillId="39" borderId="0" xfId="0" applyNumberFormat="1" applyFont="1" applyFill="1" applyBorder="1" applyAlignment="1">
      <alignment horizontal="center"/>
    </xf>
    <xf numFmtId="49" fontId="3" fillId="38" borderId="0" xfId="0" applyNumberFormat="1" applyFont="1" applyFill="1" applyBorder="1" applyAlignment="1">
      <alignment horizontal="center"/>
    </xf>
    <xf numFmtId="49" fontId="3" fillId="39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6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"/>
  <sheetViews>
    <sheetView tabSelected="1" zoomScalePageLayoutView="0" workbookViewId="0" topLeftCell="A2">
      <selection activeCell="BL7" sqref="BL7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1" customWidth="1"/>
    <col min="5" max="5" width="5.7109375" style="32" customWidth="1"/>
    <col min="6" max="6" width="5.57421875" style="22" customWidth="1"/>
    <col min="7" max="8" width="3.57421875" style="11" bestFit="1" customWidth="1"/>
    <col min="9" max="13" width="6.28125" style="11" bestFit="1" customWidth="1"/>
    <col min="14" max="15" width="3.57421875" style="11" bestFit="1" customWidth="1"/>
    <col min="16" max="17" width="6.28125" style="11" bestFit="1" customWidth="1"/>
    <col min="18" max="18" width="3.57421875" style="11" bestFit="1" customWidth="1"/>
    <col min="19" max="19" width="6.28125" style="11" bestFit="1" customWidth="1"/>
    <col min="20" max="20" width="3.57421875" style="11" bestFit="1" customWidth="1"/>
    <col min="21" max="21" width="6.28125" style="11" bestFit="1" customWidth="1"/>
    <col min="22" max="22" width="3.57421875" style="11" bestFit="1" customWidth="1"/>
    <col min="23" max="23" width="6.7109375" style="33" customWidth="1"/>
    <col min="24" max="24" width="6.7109375" style="22" hidden="1" customWidth="1"/>
    <col min="25" max="40" width="5.7109375" style="11" hidden="1" customWidth="1"/>
    <col min="41" max="41" width="6.7109375" style="33" hidden="1" customWidth="1"/>
    <col min="42" max="43" width="6.7109375" style="33" customWidth="1"/>
    <col min="44" max="44" width="5.57421875" style="22" bestFit="1" customWidth="1"/>
    <col min="45" max="47" width="3.57421875" style="11" bestFit="1" customWidth="1"/>
    <col min="48" max="48" width="6.28125" style="11" bestFit="1" customWidth="1"/>
    <col min="49" max="50" width="3.57421875" style="11" bestFit="1" customWidth="1"/>
    <col min="51" max="51" width="6.7109375" style="22" customWidth="1"/>
    <col min="52" max="52" width="6.7109375" style="22" hidden="1" customWidth="1"/>
    <col min="53" max="58" width="5.7109375" style="11" hidden="1" customWidth="1"/>
    <col min="59" max="59" width="6.7109375" style="22" hidden="1" customWidth="1"/>
    <col min="60" max="61" width="6.7109375" style="33" customWidth="1"/>
    <col min="62" max="62" width="8.7109375" style="22" customWidth="1"/>
    <col min="63" max="63" width="5.7109375" style="11" customWidth="1"/>
  </cols>
  <sheetData>
    <row r="1" spans="1:63" s="2" customFormat="1" ht="20.25">
      <c r="A1" s="66" t="s">
        <v>40</v>
      </c>
      <c r="B1" s="66"/>
      <c r="C1" s="66"/>
      <c r="D1" s="43"/>
      <c r="E1" s="43"/>
      <c r="F1" s="62" t="s">
        <v>54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 t="s">
        <v>37</v>
      </c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43"/>
      <c r="AQ1" s="43"/>
      <c r="AR1" s="64" t="s">
        <v>53</v>
      </c>
      <c r="AS1" s="64"/>
      <c r="AT1" s="64"/>
      <c r="AU1" s="64"/>
      <c r="AV1" s="64"/>
      <c r="AW1" s="64"/>
      <c r="AX1" s="64"/>
      <c r="AY1" s="64"/>
      <c r="AZ1" s="65" t="s">
        <v>39</v>
      </c>
      <c r="BA1" s="65"/>
      <c r="BB1" s="65"/>
      <c r="BC1" s="65"/>
      <c r="BD1" s="65"/>
      <c r="BE1" s="65"/>
      <c r="BF1" s="65"/>
      <c r="BG1" s="65"/>
      <c r="BH1" s="43"/>
      <c r="BI1" s="43"/>
      <c r="BJ1" s="43"/>
      <c r="BK1" s="43"/>
    </row>
    <row r="2" spans="1:63" s="2" customFormat="1" ht="3.75" customHeight="1" thickBot="1">
      <c r="A2" s="4"/>
      <c r="B2" s="3"/>
      <c r="C2" s="4"/>
      <c r="D2" s="4"/>
      <c r="E2" s="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2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1"/>
      <c r="AO2" s="26"/>
      <c r="AP2" s="26"/>
      <c r="AQ2" s="26"/>
      <c r="AR2" s="4"/>
      <c r="AS2" s="4"/>
      <c r="AT2" s="4"/>
      <c r="AU2" s="4"/>
      <c r="AV2" s="4"/>
      <c r="AW2" s="4"/>
      <c r="AX2" s="11"/>
      <c r="AY2" s="27"/>
      <c r="AZ2" s="4"/>
      <c r="BA2" s="4"/>
      <c r="BB2" s="4"/>
      <c r="BC2" s="4"/>
      <c r="BD2" s="4"/>
      <c r="BE2" s="4"/>
      <c r="BF2" s="11"/>
      <c r="BG2" s="27"/>
      <c r="BH2" s="26"/>
      <c r="BI2" s="26"/>
      <c r="BJ2" s="27"/>
      <c r="BK2" s="4"/>
    </row>
    <row r="3" spans="1:63" s="2" customFormat="1" ht="139.5" customHeight="1">
      <c r="A3" s="38"/>
      <c r="B3" s="39" t="s">
        <v>0</v>
      </c>
      <c r="C3" s="34" t="s">
        <v>2</v>
      </c>
      <c r="D3" s="35" t="s">
        <v>3</v>
      </c>
      <c r="E3" s="53" t="s">
        <v>1</v>
      </c>
      <c r="F3" s="35" t="s">
        <v>4</v>
      </c>
      <c r="G3" s="35" t="s">
        <v>22</v>
      </c>
      <c r="H3" s="35" t="s">
        <v>6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5" t="s">
        <v>7</v>
      </c>
      <c r="P3" s="36" t="s">
        <v>29</v>
      </c>
      <c r="Q3" s="36" t="s">
        <v>8</v>
      </c>
      <c r="R3" s="35" t="s">
        <v>9</v>
      </c>
      <c r="S3" s="36" t="s">
        <v>30</v>
      </c>
      <c r="T3" s="35" t="s">
        <v>10</v>
      </c>
      <c r="U3" s="36" t="s">
        <v>31</v>
      </c>
      <c r="V3" s="44" t="s">
        <v>11</v>
      </c>
      <c r="W3" s="40" t="s">
        <v>19</v>
      </c>
      <c r="X3" s="35" t="s">
        <v>4</v>
      </c>
      <c r="Y3" s="35" t="s">
        <v>22</v>
      </c>
      <c r="Z3" s="35" t="s">
        <v>6</v>
      </c>
      <c r="AA3" s="36" t="s">
        <v>23</v>
      </c>
      <c r="AB3" s="36" t="s">
        <v>24</v>
      </c>
      <c r="AC3" s="36" t="s">
        <v>25</v>
      </c>
      <c r="AD3" s="36" t="s">
        <v>26</v>
      </c>
      <c r="AE3" s="36" t="s">
        <v>27</v>
      </c>
      <c r="AF3" s="36" t="s">
        <v>28</v>
      </c>
      <c r="AG3" s="35" t="s">
        <v>7</v>
      </c>
      <c r="AH3" s="36" t="s">
        <v>29</v>
      </c>
      <c r="AI3" s="36" t="s">
        <v>8</v>
      </c>
      <c r="AJ3" s="35" t="s">
        <v>9</v>
      </c>
      <c r="AK3" s="36" t="s">
        <v>30</v>
      </c>
      <c r="AL3" s="35" t="s">
        <v>10</v>
      </c>
      <c r="AM3" s="36" t="s">
        <v>31</v>
      </c>
      <c r="AN3" s="44" t="s">
        <v>11</v>
      </c>
      <c r="AO3" s="40" t="s">
        <v>19</v>
      </c>
      <c r="AP3" s="47" t="s">
        <v>32</v>
      </c>
      <c r="AQ3" s="48" t="s">
        <v>33</v>
      </c>
      <c r="AR3" s="35" t="s">
        <v>12</v>
      </c>
      <c r="AS3" s="35" t="s">
        <v>5</v>
      </c>
      <c r="AT3" s="35" t="s">
        <v>13</v>
      </c>
      <c r="AU3" s="35" t="s">
        <v>14</v>
      </c>
      <c r="AV3" s="36" t="s">
        <v>15</v>
      </c>
      <c r="AW3" s="35" t="s">
        <v>16</v>
      </c>
      <c r="AX3" s="44" t="s">
        <v>17</v>
      </c>
      <c r="AY3" s="41" t="s">
        <v>20</v>
      </c>
      <c r="AZ3" s="35" t="s">
        <v>12</v>
      </c>
      <c r="BA3" s="35" t="s">
        <v>5</v>
      </c>
      <c r="BB3" s="35" t="s">
        <v>13</v>
      </c>
      <c r="BC3" s="35" t="s">
        <v>14</v>
      </c>
      <c r="BD3" s="36" t="s">
        <v>15</v>
      </c>
      <c r="BE3" s="35" t="s">
        <v>16</v>
      </c>
      <c r="BF3" s="44" t="s">
        <v>17</v>
      </c>
      <c r="BG3" s="41" t="s">
        <v>20</v>
      </c>
      <c r="BH3" s="47" t="s">
        <v>34</v>
      </c>
      <c r="BI3" s="48" t="s">
        <v>35</v>
      </c>
      <c r="BJ3" s="42" t="s">
        <v>21</v>
      </c>
      <c r="BK3" s="37" t="s">
        <v>18</v>
      </c>
    </row>
    <row r="4" spans="1:63" s="2" customFormat="1" ht="1.5" customHeight="1">
      <c r="A4" s="9"/>
      <c r="B4" s="19"/>
      <c r="C4" s="14"/>
      <c r="D4" s="14"/>
      <c r="E4" s="54"/>
      <c r="F4" s="14"/>
      <c r="G4" s="14"/>
      <c r="H4" s="14"/>
      <c r="I4" s="15"/>
      <c r="J4" s="15"/>
      <c r="K4" s="15"/>
      <c r="L4" s="15"/>
      <c r="M4" s="15"/>
      <c r="N4" s="15"/>
      <c r="O4" s="14"/>
      <c r="P4" s="15"/>
      <c r="Q4" s="15"/>
      <c r="R4" s="16"/>
      <c r="S4" s="17"/>
      <c r="T4" s="16"/>
      <c r="U4" s="17"/>
      <c r="V4" s="45"/>
      <c r="W4" s="18"/>
      <c r="X4" s="14"/>
      <c r="Y4" s="14"/>
      <c r="Z4" s="14"/>
      <c r="AA4" s="15"/>
      <c r="AB4" s="15"/>
      <c r="AC4" s="15"/>
      <c r="AD4" s="15"/>
      <c r="AE4" s="15"/>
      <c r="AF4" s="15"/>
      <c r="AG4" s="14"/>
      <c r="AH4" s="15"/>
      <c r="AI4" s="15"/>
      <c r="AJ4" s="16"/>
      <c r="AK4" s="17"/>
      <c r="AL4" s="16"/>
      <c r="AM4" s="17"/>
      <c r="AN4" s="45"/>
      <c r="AO4" s="18"/>
      <c r="AP4" s="49"/>
      <c r="AQ4" s="51"/>
      <c r="AR4" s="16"/>
      <c r="AS4" s="16"/>
      <c r="AT4" s="16"/>
      <c r="AU4" s="16"/>
      <c r="AV4" s="17"/>
      <c r="AW4" s="16"/>
      <c r="AX4" s="45"/>
      <c r="AY4" s="18"/>
      <c r="AZ4" s="16"/>
      <c r="BA4" s="16"/>
      <c r="BB4" s="16"/>
      <c r="BC4" s="16"/>
      <c r="BD4" s="17"/>
      <c r="BE4" s="16"/>
      <c r="BF4" s="45"/>
      <c r="BG4" s="18"/>
      <c r="BH4" s="49"/>
      <c r="BI4" s="51"/>
      <c r="BJ4" s="20"/>
      <c r="BK4" s="21"/>
    </row>
    <row r="5" spans="1:63" s="7" customFormat="1" ht="27.75" customHeight="1">
      <c r="A5" s="5"/>
      <c r="B5" s="56" t="s">
        <v>42</v>
      </c>
      <c r="C5" s="10"/>
      <c r="D5" s="12"/>
      <c r="E5" s="55">
        <f aca="true" t="shared" si="0" ref="E5:E10">SUM(C5:D5)</f>
        <v>0</v>
      </c>
      <c r="F5" s="23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46">
        <f aca="true" t="shared" si="1" ref="V5:V10">SUM(G5:U5)</f>
        <v>0</v>
      </c>
      <c r="W5" s="24">
        <f aca="true" t="shared" si="2" ref="W5:W10">SUM(F5:U5)</f>
        <v>0</v>
      </c>
      <c r="X5" s="23"/>
      <c r="Y5" s="12"/>
      <c r="Z5" s="12"/>
      <c r="AA5" s="12"/>
      <c r="AB5" s="12"/>
      <c r="AC5" s="12"/>
      <c r="AD5" s="12"/>
      <c r="AE5" s="13"/>
      <c r="AF5" s="12"/>
      <c r="AG5" s="12"/>
      <c r="AH5" s="12"/>
      <c r="AI5" s="12"/>
      <c r="AJ5" s="12"/>
      <c r="AK5" s="12"/>
      <c r="AL5" s="12"/>
      <c r="AM5" s="12"/>
      <c r="AN5" s="46">
        <f aca="true" t="shared" si="3" ref="AN5:AN10">SUM(Y5:AM5)</f>
        <v>0</v>
      </c>
      <c r="AO5" s="24">
        <f aca="true" t="shared" si="4" ref="AO5:AO10">SUM(X5:AM5)</f>
        <v>0</v>
      </c>
      <c r="AP5" s="50">
        <f aca="true" t="shared" si="5" ref="AP5:AP10">MAX(W5,AO5)</f>
        <v>0</v>
      </c>
      <c r="AQ5" s="52">
        <f aca="true" t="shared" si="6" ref="AQ5:AQ10">IF(MIN(W5,AO5)=0,AP5,MIN(W5,AO5))</f>
        <v>0</v>
      </c>
      <c r="AR5" s="23"/>
      <c r="AS5" s="12"/>
      <c r="AT5" s="12"/>
      <c r="AU5" s="12"/>
      <c r="AV5" s="12"/>
      <c r="AW5" s="12"/>
      <c r="AX5" s="46">
        <f aca="true" t="shared" si="7" ref="AX5:AX10">SUM(AS5:AW5)</f>
        <v>0</v>
      </c>
      <c r="AY5" s="24">
        <f aca="true" t="shared" si="8" ref="AY5:AY10">SUM(AR5:AW5)</f>
        <v>0</v>
      </c>
      <c r="AZ5" s="23"/>
      <c r="BA5" s="12"/>
      <c r="BB5" s="12"/>
      <c r="BC5" s="12"/>
      <c r="BD5" s="12"/>
      <c r="BE5" s="12"/>
      <c r="BF5" s="46">
        <f aca="true" t="shared" si="9" ref="BF5:BF10">SUM(BA5:BE5)</f>
        <v>0</v>
      </c>
      <c r="BG5" s="24">
        <f aca="true" t="shared" si="10" ref="BG5:BG10">SUM(AZ5:BE5)</f>
        <v>0</v>
      </c>
      <c r="BH5" s="50">
        <f aca="true" t="shared" si="11" ref="BH5:BH10">MAX(AY5,BG5)</f>
        <v>0</v>
      </c>
      <c r="BI5" s="52">
        <f aca="true" t="shared" si="12" ref="BI5:BI10">IF(MIN(AY5,BG5)=0,BH5,MIN(AY5,BG5))</f>
        <v>0</v>
      </c>
      <c r="BJ5" s="28">
        <f aca="true" t="shared" si="13" ref="BJ5:BJ10">E5-AQ5-BI5</f>
        <v>0</v>
      </c>
      <c r="BK5" s="59" t="s">
        <v>47</v>
      </c>
    </row>
    <row r="6" spans="1:64" s="7" customFormat="1" ht="27.75" customHeight="1">
      <c r="A6" s="8">
        <v>2</v>
      </c>
      <c r="B6" s="58" t="s">
        <v>44</v>
      </c>
      <c r="C6" s="6">
        <v>500</v>
      </c>
      <c r="D6" s="13"/>
      <c r="E6" s="55">
        <f t="shared" si="0"/>
        <v>500</v>
      </c>
      <c r="F6" s="23">
        <v>48.06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46">
        <f t="shared" si="1"/>
        <v>0</v>
      </c>
      <c r="W6" s="24">
        <f t="shared" si="2"/>
        <v>48.06</v>
      </c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46">
        <f t="shared" si="3"/>
        <v>0</v>
      </c>
      <c r="AO6" s="24">
        <f t="shared" si="4"/>
        <v>0</v>
      </c>
      <c r="AP6" s="50">
        <f t="shared" si="5"/>
        <v>48.06</v>
      </c>
      <c r="AQ6" s="52">
        <f t="shared" si="6"/>
        <v>48.06</v>
      </c>
      <c r="AR6" s="23">
        <v>63.49</v>
      </c>
      <c r="AS6" s="13"/>
      <c r="AT6" s="13"/>
      <c r="AU6" s="13"/>
      <c r="AV6" s="13"/>
      <c r="AW6" s="13"/>
      <c r="AX6" s="46">
        <f t="shared" si="7"/>
        <v>0</v>
      </c>
      <c r="AY6" s="29">
        <f t="shared" si="8"/>
        <v>63.49</v>
      </c>
      <c r="AZ6" s="23"/>
      <c r="BA6" s="13"/>
      <c r="BB6" s="13"/>
      <c r="BC6" s="13"/>
      <c r="BD6" s="13"/>
      <c r="BE6" s="13"/>
      <c r="BF6" s="46">
        <f t="shared" si="9"/>
        <v>0</v>
      </c>
      <c r="BG6" s="29">
        <f t="shared" si="10"/>
        <v>0</v>
      </c>
      <c r="BH6" s="50">
        <f t="shared" si="11"/>
        <v>63.49</v>
      </c>
      <c r="BI6" s="52">
        <f t="shared" si="12"/>
        <v>63.49</v>
      </c>
      <c r="BJ6" s="30">
        <f t="shared" si="13"/>
        <v>388.45</v>
      </c>
      <c r="BK6" s="69">
        <v>1</v>
      </c>
      <c r="BL6" s="70" t="s">
        <v>60</v>
      </c>
    </row>
    <row r="7" spans="1:63" s="7" customFormat="1" ht="27.75" customHeight="1">
      <c r="A7" s="8">
        <v>4</v>
      </c>
      <c r="B7" s="58" t="s">
        <v>50</v>
      </c>
      <c r="C7" s="6">
        <v>500</v>
      </c>
      <c r="D7" s="13"/>
      <c r="E7" s="55">
        <f t="shared" si="0"/>
        <v>500</v>
      </c>
      <c r="F7" s="23">
        <v>46.87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46">
        <f t="shared" si="1"/>
        <v>0</v>
      </c>
      <c r="W7" s="24">
        <f t="shared" si="2"/>
        <v>46.87</v>
      </c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6">
        <f t="shared" si="3"/>
        <v>0</v>
      </c>
      <c r="AO7" s="24">
        <f t="shared" si="4"/>
        <v>0</v>
      </c>
      <c r="AP7" s="50">
        <f t="shared" si="5"/>
        <v>46.87</v>
      </c>
      <c r="AQ7" s="52">
        <f t="shared" si="6"/>
        <v>46.87</v>
      </c>
      <c r="AR7" s="23">
        <v>68.53</v>
      </c>
      <c r="AS7" s="13"/>
      <c r="AT7" s="13"/>
      <c r="AU7" s="13"/>
      <c r="AV7" s="13"/>
      <c r="AW7" s="13"/>
      <c r="AX7" s="46">
        <f t="shared" si="7"/>
        <v>0</v>
      </c>
      <c r="AY7" s="29">
        <f t="shared" si="8"/>
        <v>68.53</v>
      </c>
      <c r="AZ7" s="23"/>
      <c r="BA7" s="13"/>
      <c r="BB7" s="13"/>
      <c r="BC7" s="13"/>
      <c r="BD7" s="13"/>
      <c r="BE7" s="13"/>
      <c r="BF7" s="46">
        <f t="shared" si="9"/>
        <v>0</v>
      </c>
      <c r="BG7" s="29">
        <f t="shared" si="10"/>
        <v>0</v>
      </c>
      <c r="BH7" s="50">
        <f t="shared" si="11"/>
        <v>68.53</v>
      </c>
      <c r="BI7" s="52">
        <f t="shared" si="12"/>
        <v>68.53</v>
      </c>
      <c r="BJ7" s="30">
        <f t="shared" si="13"/>
        <v>384.6</v>
      </c>
      <c r="BK7" s="69">
        <v>2</v>
      </c>
    </row>
    <row r="8" spans="1:63" s="7" customFormat="1" ht="27.75" customHeight="1">
      <c r="A8" s="8"/>
      <c r="B8" s="56" t="s">
        <v>41</v>
      </c>
      <c r="C8" s="6"/>
      <c r="D8" s="13"/>
      <c r="E8" s="55">
        <f t="shared" si="0"/>
        <v>0</v>
      </c>
      <c r="F8" s="2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6">
        <f t="shared" si="1"/>
        <v>0</v>
      </c>
      <c r="W8" s="24">
        <f t="shared" si="2"/>
        <v>0</v>
      </c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46">
        <f t="shared" si="3"/>
        <v>0</v>
      </c>
      <c r="AO8" s="24">
        <f t="shared" si="4"/>
        <v>0</v>
      </c>
      <c r="AP8" s="50">
        <f t="shared" si="5"/>
        <v>0</v>
      </c>
      <c r="AQ8" s="52">
        <f t="shared" si="6"/>
        <v>0</v>
      </c>
      <c r="AR8" s="23"/>
      <c r="AS8" s="13"/>
      <c r="AT8" s="13"/>
      <c r="AU8" s="13"/>
      <c r="AV8" s="13"/>
      <c r="AW8" s="13"/>
      <c r="AX8" s="46">
        <f t="shared" si="7"/>
        <v>0</v>
      </c>
      <c r="AY8" s="29">
        <f t="shared" si="8"/>
        <v>0</v>
      </c>
      <c r="AZ8" s="23"/>
      <c r="BA8" s="13"/>
      <c r="BB8" s="13"/>
      <c r="BC8" s="13"/>
      <c r="BD8" s="13"/>
      <c r="BE8" s="13"/>
      <c r="BF8" s="46">
        <f t="shared" si="9"/>
        <v>0</v>
      </c>
      <c r="BG8" s="29">
        <f t="shared" si="10"/>
        <v>0</v>
      </c>
      <c r="BH8" s="50">
        <f t="shared" si="11"/>
        <v>0</v>
      </c>
      <c r="BI8" s="52">
        <f t="shared" si="12"/>
        <v>0</v>
      </c>
      <c r="BJ8" s="30">
        <f t="shared" si="13"/>
        <v>0</v>
      </c>
      <c r="BK8" s="60" t="s">
        <v>47</v>
      </c>
    </row>
    <row r="9" spans="1:63" s="7" customFormat="1" ht="27.75" customHeight="1">
      <c r="A9" s="8">
        <v>2</v>
      </c>
      <c r="B9" s="58" t="s">
        <v>44</v>
      </c>
      <c r="C9" s="6">
        <v>500</v>
      </c>
      <c r="D9" s="13"/>
      <c r="E9" s="55">
        <f t="shared" si="0"/>
        <v>500</v>
      </c>
      <c r="F9" s="23">
        <v>46.04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46">
        <f t="shared" si="1"/>
        <v>0</v>
      </c>
      <c r="W9" s="24">
        <f t="shared" si="2"/>
        <v>46.04</v>
      </c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6">
        <f t="shared" si="3"/>
        <v>0</v>
      </c>
      <c r="AO9" s="24">
        <f t="shared" si="4"/>
        <v>0</v>
      </c>
      <c r="AP9" s="50">
        <f t="shared" si="5"/>
        <v>46.04</v>
      </c>
      <c r="AQ9" s="52">
        <f t="shared" si="6"/>
        <v>46.04</v>
      </c>
      <c r="AR9" s="23">
        <v>69.7</v>
      </c>
      <c r="AS9" s="13"/>
      <c r="AT9" s="13">
        <v>5</v>
      </c>
      <c r="AU9" s="13"/>
      <c r="AV9" s="13"/>
      <c r="AW9" s="13"/>
      <c r="AX9" s="46">
        <f t="shared" si="7"/>
        <v>5</v>
      </c>
      <c r="AY9" s="29">
        <f t="shared" si="8"/>
        <v>74.7</v>
      </c>
      <c r="AZ9" s="23"/>
      <c r="BA9" s="13"/>
      <c r="BB9" s="13"/>
      <c r="BC9" s="13"/>
      <c r="BD9" s="13"/>
      <c r="BE9" s="13"/>
      <c r="BF9" s="46">
        <f t="shared" si="9"/>
        <v>0</v>
      </c>
      <c r="BG9" s="29">
        <f t="shared" si="10"/>
        <v>0</v>
      </c>
      <c r="BH9" s="50">
        <f t="shared" si="11"/>
        <v>74.7</v>
      </c>
      <c r="BI9" s="52">
        <f t="shared" si="12"/>
        <v>74.7</v>
      </c>
      <c r="BJ9" s="30">
        <f t="shared" si="13"/>
        <v>379.26</v>
      </c>
      <c r="BK9" s="31" t="s">
        <v>47</v>
      </c>
    </row>
    <row r="10" spans="1:63" s="7" customFormat="1" ht="27.75" customHeight="1">
      <c r="A10" s="8">
        <v>4</v>
      </c>
      <c r="B10" s="58" t="s">
        <v>50</v>
      </c>
      <c r="C10" s="6">
        <v>500</v>
      </c>
      <c r="D10" s="13"/>
      <c r="E10" s="55">
        <f t="shared" si="0"/>
        <v>500</v>
      </c>
      <c r="F10" s="23">
        <v>46.93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>
        <v>20</v>
      </c>
      <c r="U10" s="13"/>
      <c r="V10" s="46">
        <f t="shared" si="1"/>
        <v>20</v>
      </c>
      <c r="W10" s="24">
        <f t="shared" si="2"/>
        <v>66.93</v>
      </c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46">
        <f t="shared" si="3"/>
        <v>0</v>
      </c>
      <c r="AO10" s="24">
        <f t="shared" si="4"/>
        <v>0</v>
      </c>
      <c r="AP10" s="50">
        <f t="shared" si="5"/>
        <v>66.93</v>
      </c>
      <c r="AQ10" s="52">
        <f t="shared" si="6"/>
        <v>66.93</v>
      </c>
      <c r="AR10" s="23">
        <v>68.74</v>
      </c>
      <c r="AS10" s="13"/>
      <c r="AT10" s="13"/>
      <c r="AU10" s="13"/>
      <c r="AV10" s="13"/>
      <c r="AW10" s="13"/>
      <c r="AX10" s="46">
        <f t="shared" si="7"/>
        <v>0</v>
      </c>
      <c r="AY10" s="29">
        <f t="shared" si="8"/>
        <v>68.74</v>
      </c>
      <c r="AZ10" s="23"/>
      <c r="BA10" s="13"/>
      <c r="BB10" s="13"/>
      <c r="BC10" s="13"/>
      <c r="BD10" s="13"/>
      <c r="BE10" s="13"/>
      <c r="BF10" s="46">
        <f t="shared" si="9"/>
        <v>0</v>
      </c>
      <c r="BG10" s="29">
        <f t="shared" si="10"/>
        <v>0</v>
      </c>
      <c r="BH10" s="50">
        <f t="shared" si="11"/>
        <v>68.74</v>
      </c>
      <c r="BI10" s="52">
        <f t="shared" si="12"/>
        <v>68.74</v>
      </c>
      <c r="BJ10" s="30">
        <f t="shared" si="13"/>
        <v>364.33</v>
      </c>
      <c r="BK10" s="31" t="s">
        <v>47</v>
      </c>
    </row>
    <row r="11" spans="7:39" ht="12.75"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</sheetData>
  <sheetProtection/>
  <mergeCells count="5">
    <mergeCell ref="F1:W1"/>
    <mergeCell ref="X1:AO1"/>
    <mergeCell ref="AR1:AY1"/>
    <mergeCell ref="AZ1:BG1"/>
    <mergeCell ref="A1:C1"/>
  </mergeCells>
  <printOptions/>
  <pageMargins left="0.2755905511811024" right="0.2755905511811024" top="0.2755905511811024" bottom="0.35433070866141736" header="0.2755905511811024" footer="0.31496062992125984"/>
  <pageSetup orientation="landscape" paperSize="9" r:id="rId1"/>
  <headerFooter alignWithMargins="0">
    <oddHeader>&amp;Lmísto konání:&amp;Ckategorie:&amp;Rdatum: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9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1" customWidth="1"/>
    <col min="5" max="5" width="5.7109375" style="32" customWidth="1"/>
    <col min="6" max="6" width="5.57421875" style="22" bestFit="1" customWidth="1"/>
    <col min="7" max="8" width="3.57421875" style="11" bestFit="1" customWidth="1"/>
    <col min="9" max="13" width="6.28125" style="11" bestFit="1" customWidth="1"/>
    <col min="14" max="15" width="3.57421875" style="11" bestFit="1" customWidth="1"/>
    <col min="16" max="17" width="6.28125" style="11" bestFit="1" customWidth="1"/>
    <col min="18" max="18" width="3.57421875" style="11" bestFit="1" customWidth="1"/>
    <col min="19" max="19" width="6.28125" style="11" bestFit="1" customWidth="1"/>
    <col min="20" max="20" width="3.57421875" style="11" bestFit="1" customWidth="1"/>
    <col min="21" max="21" width="6.28125" style="11" bestFit="1" customWidth="1"/>
    <col min="22" max="22" width="3.57421875" style="11" bestFit="1" customWidth="1"/>
    <col min="23" max="23" width="6.7109375" style="33" customWidth="1"/>
    <col min="24" max="24" width="6.7109375" style="22" hidden="1" customWidth="1"/>
    <col min="25" max="40" width="5.7109375" style="11" hidden="1" customWidth="1"/>
    <col min="41" max="41" width="6.7109375" style="33" hidden="1" customWidth="1"/>
    <col min="42" max="43" width="6.7109375" style="33" customWidth="1"/>
    <col min="44" max="44" width="5.57421875" style="22" customWidth="1"/>
    <col min="45" max="47" width="3.57421875" style="11" bestFit="1" customWidth="1"/>
    <col min="48" max="48" width="6.28125" style="11" bestFit="1" customWidth="1"/>
    <col min="49" max="50" width="3.57421875" style="11" bestFit="1" customWidth="1"/>
    <col min="51" max="51" width="6.7109375" style="22" customWidth="1"/>
    <col min="52" max="52" width="6.7109375" style="22" hidden="1" customWidth="1"/>
    <col min="53" max="58" width="5.7109375" style="11" hidden="1" customWidth="1"/>
    <col min="59" max="59" width="6.7109375" style="22" hidden="1" customWidth="1"/>
    <col min="60" max="61" width="6.7109375" style="33" customWidth="1"/>
    <col min="62" max="62" width="8.7109375" style="22" customWidth="1"/>
    <col min="63" max="63" width="5.7109375" style="11" customWidth="1"/>
  </cols>
  <sheetData>
    <row r="1" spans="1:63" s="2" customFormat="1" ht="20.25">
      <c r="A1" s="66" t="s">
        <v>48</v>
      </c>
      <c r="B1" s="66"/>
      <c r="C1" s="66"/>
      <c r="D1" s="43"/>
      <c r="E1" s="43"/>
      <c r="F1" s="62" t="s">
        <v>51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 t="s">
        <v>37</v>
      </c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43"/>
      <c r="AQ1" s="43"/>
      <c r="AR1" s="64" t="s">
        <v>52</v>
      </c>
      <c r="AS1" s="64"/>
      <c r="AT1" s="64"/>
      <c r="AU1" s="64"/>
      <c r="AV1" s="64"/>
      <c r="AW1" s="64"/>
      <c r="AX1" s="64"/>
      <c r="AY1" s="64"/>
      <c r="AZ1" s="65" t="s">
        <v>39</v>
      </c>
      <c r="BA1" s="65"/>
      <c r="BB1" s="65"/>
      <c r="BC1" s="65"/>
      <c r="BD1" s="65"/>
      <c r="BE1" s="65"/>
      <c r="BF1" s="65"/>
      <c r="BG1" s="65"/>
      <c r="BH1" s="43"/>
      <c r="BI1" s="43"/>
      <c r="BJ1" s="43"/>
      <c r="BK1" s="43"/>
    </row>
    <row r="2" spans="1:63" s="2" customFormat="1" ht="3.75" customHeight="1" thickBot="1">
      <c r="A2" s="4"/>
      <c r="B2" s="3"/>
      <c r="C2" s="4"/>
      <c r="D2" s="4"/>
      <c r="E2" s="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2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1"/>
      <c r="AO2" s="26"/>
      <c r="AP2" s="26"/>
      <c r="AQ2" s="26"/>
      <c r="AR2" s="4"/>
      <c r="AS2" s="4"/>
      <c r="AT2" s="4"/>
      <c r="AU2" s="4"/>
      <c r="AV2" s="4"/>
      <c r="AW2" s="4"/>
      <c r="AX2" s="11"/>
      <c r="AY2" s="27"/>
      <c r="AZ2" s="4"/>
      <c r="BA2" s="4"/>
      <c r="BB2" s="4"/>
      <c r="BC2" s="4"/>
      <c r="BD2" s="4"/>
      <c r="BE2" s="4"/>
      <c r="BF2" s="11"/>
      <c r="BG2" s="27"/>
      <c r="BH2" s="26"/>
      <c r="BI2" s="26"/>
      <c r="BJ2" s="27"/>
      <c r="BK2" s="4"/>
    </row>
    <row r="3" spans="1:63" s="2" customFormat="1" ht="139.5" customHeight="1">
      <c r="A3" s="38"/>
      <c r="B3" s="39" t="s">
        <v>0</v>
      </c>
      <c r="C3" s="34" t="s">
        <v>2</v>
      </c>
      <c r="D3" s="35" t="s">
        <v>3</v>
      </c>
      <c r="E3" s="53" t="s">
        <v>1</v>
      </c>
      <c r="F3" s="35" t="s">
        <v>4</v>
      </c>
      <c r="G3" s="35" t="s">
        <v>22</v>
      </c>
      <c r="H3" s="35" t="s">
        <v>6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5" t="s">
        <v>7</v>
      </c>
      <c r="P3" s="36" t="s">
        <v>29</v>
      </c>
      <c r="Q3" s="36" t="s">
        <v>8</v>
      </c>
      <c r="R3" s="35" t="s">
        <v>9</v>
      </c>
      <c r="S3" s="36" t="s">
        <v>30</v>
      </c>
      <c r="T3" s="35" t="s">
        <v>10</v>
      </c>
      <c r="U3" s="36" t="s">
        <v>31</v>
      </c>
      <c r="V3" s="44" t="s">
        <v>11</v>
      </c>
      <c r="W3" s="40" t="s">
        <v>19</v>
      </c>
      <c r="X3" s="35" t="s">
        <v>4</v>
      </c>
      <c r="Y3" s="35" t="s">
        <v>22</v>
      </c>
      <c r="Z3" s="35" t="s">
        <v>6</v>
      </c>
      <c r="AA3" s="36" t="s">
        <v>23</v>
      </c>
      <c r="AB3" s="36" t="s">
        <v>24</v>
      </c>
      <c r="AC3" s="36" t="s">
        <v>25</v>
      </c>
      <c r="AD3" s="36" t="s">
        <v>26</v>
      </c>
      <c r="AE3" s="36" t="s">
        <v>27</v>
      </c>
      <c r="AF3" s="36" t="s">
        <v>28</v>
      </c>
      <c r="AG3" s="35" t="s">
        <v>7</v>
      </c>
      <c r="AH3" s="36" t="s">
        <v>29</v>
      </c>
      <c r="AI3" s="36" t="s">
        <v>8</v>
      </c>
      <c r="AJ3" s="35" t="s">
        <v>9</v>
      </c>
      <c r="AK3" s="36" t="s">
        <v>30</v>
      </c>
      <c r="AL3" s="35" t="s">
        <v>10</v>
      </c>
      <c r="AM3" s="36" t="s">
        <v>31</v>
      </c>
      <c r="AN3" s="44" t="s">
        <v>11</v>
      </c>
      <c r="AO3" s="40" t="s">
        <v>19</v>
      </c>
      <c r="AP3" s="47" t="s">
        <v>32</v>
      </c>
      <c r="AQ3" s="48" t="s">
        <v>33</v>
      </c>
      <c r="AR3" s="35" t="s">
        <v>12</v>
      </c>
      <c r="AS3" s="35" t="s">
        <v>5</v>
      </c>
      <c r="AT3" s="35" t="s">
        <v>13</v>
      </c>
      <c r="AU3" s="35" t="s">
        <v>14</v>
      </c>
      <c r="AV3" s="36" t="s">
        <v>15</v>
      </c>
      <c r="AW3" s="35" t="s">
        <v>16</v>
      </c>
      <c r="AX3" s="44" t="s">
        <v>17</v>
      </c>
      <c r="AY3" s="41" t="s">
        <v>20</v>
      </c>
      <c r="AZ3" s="35" t="s">
        <v>12</v>
      </c>
      <c r="BA3" s="35" t="s">
        <v>5</v>
      </c>
      <c r="BB3" s="35" t="s">
        <v>13</v>
      </c>
      <c r="BC3" s="35" t="s">
        <v>14</v>
      </c>
      <c r="BD3" s="36" t="s">
        <v>15</v>
      </c>
      <c r="BE3" s="35" t="s">
        <v>16</v>
      </c>
      <c r="BF3" s="44" t="s">
        <v>17</v>
      </c>
      <c r="BG3" s="41" t="s">
        <v>20</v>
      </c>
      <c r="BH3" s="47" t="s">
        <v>34</v>
      </c>
      <c r="BI3" s="48" t="s">
        <v>35</v>
      </c>
      <c r="BJ3" s="42" t="s">
        <v>21</v>
      </c>
      <c r="BK3" s="37" t="s">
        <v>18</v>
      </c>
    </row>
    <row r="4" spans="1:63" s="2" customFormat="1" ht="1.5" customHeight="1">
      <c r="A4" s="9"/>
      <c r="B4" s="19"/>
      <c r="C4" s="14"/>
      <c r="D4" s="14"/>
      <c r="E4" s="54"/>
      <c r="F4" s="14"/>
      <c r="G4" s="14"/>
      <c r="H4" s="14"/>
      <c r="I4" s="15"/>
      <c r="J4" s="15"/>
      <c r="K4" s="15"/>
      <c r="L4" s="15"/>
      <c r="M4" s="15"/>
      <c r="N4" s="15"/>
      <c r="O4" s="14"/>
      <c r="P4" s="15"/>
      <c r="Q4" s="15"/>
      <c r="R4" s="16"/>
      <c r="S4" s="17"/>
      <c r="T4" s="16"/>
      <c r="U4" s="17"/>
      <c r="V4" s="45"/>
      <c r="W4" s="18"/>
      <c r="X4" s="14"/>
      <c r="Y4" s="14"/>
      <c r="Z4" s="14"/>
      <c r="AA4" s="15"/>
      <c r="AB4" s="15"/>
      <c r="AC4" s="15"/>
      <c r="AD4" s="15"/>
      <c r="AE4" s="15"/>
      <c r="AF4" s="15"/>
      <c r="AG4" s="14"/>
      <c r="AH4" s="15"/>
      <c r="AI4" s="15"/>
      <c r="AJ4" s="16"/>
      <c r="AK4" s="17"/>
      <c r="AL4" s="16"/>
      <c r="AM4" s="17"/>
      <c r="AN4" s="45"/>
      <c r="AO4" s="18"/>
      <c r="AP4" s="49"/>
      <c r="AQ4" s="51"/>
      <c r="AR4" s="16"/>
      <c r="AS4" s="16"/>
      <c r="AT4" s="16"/>
      <c r="AU4" s="16"/>
      <c r="AV4" s="17"/>
      <c r="AW4" s="16"/>
      <c r="AX4" s="45"/>
      <c r="AY4" s="18"/>
      <c r="AZ4" s="16"/>
      <c r="BA4" s="16"/>
      <c r="BB4" s="16"/>
      <c r="BC4" s="16"/>
      <c r="BD4" s="17"/>
      <c r="BE4" s="16"/>
      <c r="BF4" s="45"/>
      <c r="BG4" s="18"/>
      <c r="BH4" s="49"/>
      <c r="BI4" s="51"/>
      <c r="BJ4" s="20"/>
      <c r="BK4" s="21"/>
    </row>
    <row r="5" spans="1:63" s="7" customFormat="1" ht="27.75" customHeight="1">
      <c r="A5" s="5"/>
      <c r="B5" s="56" t="s">
        <v>42</v>
      </c>
      <c r="C5" s="10"/>
      <c r="D5" s="12"/>
      <c r="E5" s="55">
        <f>SUM(C5:D5)</f>
        <v>0</v>
      </c>
      <c r="F5" s="23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46">
        <f>SUM(G5:U5)</f>
        <v>0</v>
      </c>
      <c r="W5" s="24">
        <f>SUM(F5:U5)</f>
        <v>0</v>
      </c>
      <c r="X5" s="23"/>
      <c r="Y5" s="12"/>
      <c r="Z5" s="12"/>
      <c r="AA5" s="12"/>
      <c r="AB5" s="12"/>
      <c r="AC5" s="12"/>
      <c r="AD5" s="12"/>
      <c r="AE5" s="13"/>
      <c r="AF5" s="12"/>
      <c r="AG5" s="12"/>
      <c r="AH5" s="12"/>
      <c r="AI5" s="12"/>
      <c r="AJ5" s="12"/>
      <c r="AK5" s="12"/>
      <c r="AL5" s="12"/>
      <c r="AM5" s="12"/>
      <c r="AN5" s="46">
        <f>SUM(Y5:AM5)</f>
        <v>0</v>
      </c>
      <c r="AO5" s="24">
        <f>SUM(X5:AM5)</f>
        <v>0</v>
      </c>
      <c r="AP5" s="50">
        <f>MAX(W5,AO5)</f>
        <v>0</v>
      </c>
      <c r="AQ5" s="52">
        <f>IF(MIN(W5,AO5)=0,AP5,MIN(W5,AO5))</f>
        <v>0</v>
      </c>
      <c r="AR5" s="23"/>
      <c r="AS5" s="12"/>
      <c r="AT5" s="12"/>
      <c r="AU5" s="12"/>
      <c r="AV5" s="12"/>
      <c r="AW5" s="12"/>
      <c r="AX5" s="46">
        <f>SUM(AS5:AW5)</f>
        <v>0</v>
      </c>
      <c r="AY5" s="24">
        <f>SUM(AR5:AW5)</f>
        <v>0</v>
      </c>
      <c r="AZ5" s="23"/>
      <c r="BA5" s="12"/>
      <c r="BB5" s="12"/>
      <c r="BC5" s="12"/>
      <c r="BD5" s="12"/>
      <c r="BE5" s="12"/>
      <c r="BF5" s="46">
        <f>SUM(BA5:BE5)</f>
        <v>0</v>
      </c>
      <c r="BG5" s="24">
        <f>SUM(AZ5:BE5)</f>
        <v>0</v>
      </c>
      <c r="BH5" s="50">
        <f>MAX(AY5,BG5)</f>
        <v>0</v>
      </c>
      <c r="BI5" s="52">
        <f>IF(MIN(AY5,BG5)=0,BH5,MIN(AY5,BG5))</f>
        <v>0</v>
      </c>
      <c r="BJ5" s="28">
        <f>E5-AQ5-BI5</f>
        <v>0</v>
      </c>
      <c r="BK5" s="59" t="s">
        <v>47</v>
      </c>
    </row>
    <row r="6" spans="1:63" s="7" customFormat="1" ht="27.75" customHeight="1">
      <c r="A6" s="8">
        <v>6</v>
      </c>
      <c r="B6" s="57" t="s">
        <v>43</v>
      </c>
      <c r="C6" s="6">
        <v>500</v>
      </c>
      <c r="D6" s="13">
        <v>13</v>
      </c>
      <c r="E6" s="55">
        <f>SUM(C6:D6)</f>
        <v>513</v>
      </c>
      <c r="F6" s="23">
        <v>73.64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46">
        <f>SUM(G6:U6)</f>
        <v>0</v>
      </c>
      <c r="W6" s="24">
        <f>SUM(F6:U6)</f>
        <v>73.64</v>
      </c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46">
        <f>SUM(Y6:AM6)</f>
        <v>0</v>
      </c>
      <c r="AO6" s="24">
        <f>SUM(X6:AM6)</f>
        <v>0</v>
      </c>
      <c r="AP6" s="50">
        <f>MAX(W6,AO6)</f>
        <v>73.64</v>
      </c>
      <c r="AQ6" s="52">
        <f>IF(MIN(W6,AO6)=0,AP6,MIN(W6,AO6))</f>
        <v>73.64</v>
      </c>
      <c r="AR6" s="23">
        <v>84.28</v>
      </c>
      <c r="AS6" s="13"/>
      <c r="AT6" s="13"/>
      <c r="AU6" s="13"/>
      <c r="AV6" s="13"/>
      <c r="AW6" s="13"/>
      <c r="AX6" s="46">
        <f>SUM(AS6:AW6)</f>
        <v>0</v>
      </c>
      <c r="AY6" s="29">
        <f>SUM(AR6:AW6)</f>
        <v>84.28</v>
      </c>
      <c r="AZ6" s="23"/>
      <c r="BA6" s="13"/>
      <c r="BB6" s="13"/>
      <c r="BC6" s="13"/>
      <c r="BD6" s="13"/>
      <c r="BE6" s="13"/>
      <c r="BF6" s="46">
        <f>SUM(BA6:BE6)</f>
        <v>0</v>
      </c>
      <c r="BG6" s="29">
        <f>SUM(AZ6:BE6)</f>
        <v>0</v>
      </c>
      <c r="BH6" s="50">
        <f>MAX(AY6,BG6)</f>
        <v>84.28</v>
      </c>
      <c r="BI6" s="52">
        <f>IF(MIN(AY6,BG6)=0,BH6,MIN(AY6,BG6))</f>
        <v>84.28</v>
      </c>
      <c r="BJ6" s="30">
        <f>E6-AQ6-BI6</f>
        <v>355.08000000000004</v>
      </c>
      <c r="BK6" s="60" t="s">
        <v>47</v>
      </c>
    </row>
    <row r="7" spans="1:63" s="7" customFormat="1" ht="27.75" customHeight="1">
      <c r="A7" s="8"/>
      <c r="B7" s="56" t="s">
        <v>41</v>
      </c>
      <c r="C7" s="6"/>
      <c r="D7" s="13"/>
      <c r="E7" s="55">
        <f>SUM(C7:D7)</f>
        <v>0</v>
      </c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46">
        <f>SUM(G7:U7)</f>
        <v>0</v>
      </c>
      <c r="W7" s="24">
        <f>SUM(F7:U7)</f>
        <v>0</v>
      </c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6">
        <f>SUM(Y7:AM7)</f>
        <v>0</v>
      </c>
      <c r="AO7" s="24">
        <f>SUM(X7:AM7)</f>
        <v>0</v>
      </c>
      <c r="AP7" s="50">
        <f>MAX(W7,AO7)</f>
        <v>0</v>
      </c>
      <c r="AQ7" s="52">
        <f>IF(MIN(W7,AO7)=0,AP7,MIN(W7,AO7))</f>
        <v>0</v>
      </c>
      <c r="AR7" s="23"/>
      <c r="AS7" s="13"/>
      <c r="AT7" s="13"/>
      <c r="AU7" s="13"/>
      <c r="AV7" s="13"/>
      <c r="AW7" s="13"/>
      <c r="AX7" s="46">
        <f>SUM(AS7:AW7)</f>
        <v>0</v>
      </c>
      <c r="AY7" s="29">
        <f>SUM(AR7:AW7)</f>
        <v>0</v>
      </c>
      <c r="AZ7" s="23"/>
      <c r="BA7" s="13"/>
      <c r="BB7" s="13"/>
      <c r="BC7" s="13"/>
      <c r="BD7" s="13"/>
      <c r="BE7" s="13"/>
      <c r="BF7" s="46">
        <f>SUM(BA7:BE7)</f>
        <v>0</v>
      </c>
      <c r="BG7" s="29">
        <f>SUM(AZ7:BE7)</f>
        <v>0</v>
      </c>
      <c r="BH7" s="50">
        <f>MAX(AY7,BG7)</f>
        <v>0</v>
      </c>
      <c r="BI7" s="52">
        <f>IF(MIN(AY7,BG7)=0,BH7,MIN(AY7,BG7))</f>
        <v>0</v>
      </c>
      <c r="BJ7" s="30">
        <f>E7-AQ7-BI7</f>
        <v>0</v>
      </c>
      <c r="BK7" s="60" t="s">
        <v>47</v>
      </c>
    </row>
    <row r="8" spans="1:63" s="7" customFormat="1" ht="27.75" customHeight="1">
      <c r="A8" s="8">
        <v>6</v>
      </c>
      <c r="B8" s="57" t="s">
        <v>43</v>
      </c>
      <c r="C8" s="6">
        <v>500</v>
      </c>
      <c r="D8" s="13">
        <v>13</v>
      </c>
      <c r="E8" s="55">
        <f>SUM(C8:D8)</f>
        <v>513</v>
      </c>
      <c r="F8" s="23">
        <v>67.36</v>
      </c>
      <c r="G8" s="13"/>
      <c r="H8" s="13"/>
      <c r="I8" s="13"/>
      <c r="J8" s="13"/>
      <c r="K8" s="13">
        <v>5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46">
        <f>SUM(G8:U8)</f>
        <v>5</v>
      </c>
      <c r="W8" s="24">
        <f>SUM(F8:U8)</f>
        <v>72.36</v>
      </c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46">
        <f>SUM(Y8:AM8)</f>
        <v>0</v>
      </c>
      <c r="AO8" s="24">
        <f>SUM(X8:AM8)</f>
        <v>0</v>
      </c>
      <c r="AP8" s="50">
        <f>MAX(W8,AO8)</f>
        <v>72.36</v>
      </c>
      <c r="AQ8" s="52">
        <f>IF(MIN(W8,AO8)=0,AP8,MIN(W8,AO8))</f>
        <v>72.36</v>
      </c>
      <c r="AR8" s="23">
        <v>84.07</v>
      </c>
      <c r="AS8" s="13"/>
      <c r="AT8" s="13"/>
      <c r="AU8" s="13"/>
      <c r="AV8" s="13"/>
      <c r="AW8" s="13"/>
      <c r="AX8" s="46">
        <f>SUM(AS8:AW8)</f>
        <v>0</v>
      </c>
      <c r="AY8" s="29">
        <f>SUM(AR8:AW8)</f>
        <v>84.07</v>
      </c>
      <c r="AZ8" s="23"/>
      <c r="BA8" s="13"/>
      <c r="BB8" s="13"/>
      <c r="BC8" s="13"/>
      <c r="BD8" s="13"/>
      <c r="BE8" s="13"/>
      <c r="BF8" s="46">
        <f>SUM(BA8:BE8)</f>
        <v>0</v>
      </c>
      <c r="BG8" s="29">
        <f>SUM(AZ8:BE8)</f>
        <v>0</v>
      </c>
      <c r="BH8" s="50">
        <f>MAX(AY8,BG8)</f>
        <v>84.07</v>
      </c>
      <c r="BI8" s="52">
        <f>IF(MIN(AY8,BG8)=0,BH8,MIN(AY8,BG8))</f>
        <v>84.07</v>
      </c>
      <c r="BJ8" s="30">
        <f>E8-AQ8-BI8</f>
        <v>356.57</v>
      </c>
      <c r="BK8" s="69">
        <v>1</v>
      </c>
    </row>
    <row r="9" spans="7:39" ht="12.75"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</sheetData>
  <sheetProtection/>
  <mergeCells count="5">
    <mergeCell ref="A1:C1"/>
    <mergeCell ref="F1:W1"/>
    <mergeCell ref="X1:AO1"/>
    <mergeCell ref="AR1:AY1"/>
    <mergeCell ref="AZ1:BG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5"/>
  <sheetViews>
    <sheetView zoomScalePageLayoutView="0" workbookViewId="0" topLeftCell="D2">
      <selection activeCell="BK11" sqref="BK11:BK14"/>
    </sheetView>
  </sheetViews>
  <sheetFormatPr defaultColWidth="9.140625" defaultRowHeight="12.75"/>
  <cols>
    <col min="1" max="1" width="3.7109375" style="1" customWidth="1"/>
    <col min="2" max="2" width="27.28125" style="3" customWidth="1"/>
    <col min="3" max="4" width="5.7109375" style="11" customWidth="1"/>
    <col min="5" max="5" width="5.7109375" style="32" customWidth="1"/>
    <col min="6" max="6" width="5.57421875" style="22" bestFit="1" customWidth="1"/>
    <col min="7" max="8" width="3.57421875" style="11" bestFit="1" customWidth="1"/>
    <col min="9" max="14" width="6.28125" style="11" bestFit="1" customWidth="1"/>
    <col min="15" max="15" width="3.57421875" style="11" bestFit="1" customWidth="1"/>
    <col min="16" max="17" width="6.28125" style="11" bestFit="1" customWidth="1"/>
    <col min="18" max="18" width="3.57421875" style="11" bestFit="1" customWidth="1"/>
    <col min="19" max="19" width="6.28125" style="11" bestFit="1" customWidth="1"/>
    <col min="20" max="20" width="3.57421875" style="11" bestFit="1" customWidth="1"/>
    <col min="21" max="21" width="6.28125" style="11" bestFit="1" customWidth="1"/>
    <col min="22" max="22" width="3.57421875" style="11" bestFit="1" customWidth="1"/>
    <col min="23" max="23" width="6.7109375" style="33" customWidth="1"/>
    <col min="24" max="24" width="6.7109375" style="22" hidden="1" customWidth="1"/>
    <col min="25" max="40" width="5.7109375" style="11" hidden="1" customWidth="1"/>
    <col min="41" max="41" width="6.7109375" style="33" hidden="1" customWidth="1"/>
    <col min="42" max="43" width="6.7109375" style="33" customWidth="1"/>
    <col min="44" max="44" width="5.57421875" style="22" bestFit="1" customWidth="1"/>
    <col min="45" max="47" width="3.57421875" style="11" bestFit="1" customWidth="1"/>
    <col min="48" max="48" width="6.28125" style="11" bestFit="1" customWidth="1"/>
    <col min="49" max="50" width="3.57421875" style="11" bestFit="1" customWidth="1"/>
    <col min="51" max="51" width="6.7109375" style="22" customWidth="1"/>
    <col min="52" max="52" width="6.7109375" style="22" hidden="1" customWidth="1"/>
    <col min="53" max="58" width="5.7109375" style="11" hidden="1" customWidth="1"/>
    <col min="59" max="59" width="6.7109375" style="22" hidden="1" customWidth="1"/>
    <col min="60" max="61" width="6.7109375" style="33" customWidth="1"/>
    <col min="62" max="62" width="8.7109375" style="22" customWidth="1"/>
    <col min="63" max="63" width="5.7109375" style="11" customWidth="1"/>
  </cols>
  <sheetData>
    <row r="1" spans="1:63" s="2" customFormat="1" ht="20.25">
      <c r="A1" s="66" t="s">
        <v>46</v>
      </c>
      <c r="B1" s="66"/>
      <c r="C1" s="66"/>
      <c r="D1" s="43"/>
      <c r="E1" s="43"/>
      <c r="F1" s="62" t="s">
        <v>36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 t="s">
        <v>37</v>
      </c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43"/>
      <c r="AQ1" s="43"/>
      <c r="AR1" s="64" t="s">
        <v>38</v>
      </c>
      <c r="AS1" s="64"/>
      <c r="AT1" s="64"/>
      <c r="AU1" s="64"/>
      <c r="AV1" s="64"/>
      <c r="AW1" s="64"/>
      <c r="AX1" s="64"/>
      <c r="AY1" s="64"/>
      <c r="AZ1" s="67"/>
      <c r="BA1" s="67"/>
      <c r="BB1" s="67"/>
      <c r="BC1" s="67"/>
      <c r="BD1" s="67"/>
      <c r="BE1" s="67"/>
      <c r="BF1" s="67"/>
      <c r="BG1" s="67"/>
      <c r="BH1" s="67"/>
      <c r="BI1" s="43"/>
      <c r="BJ1" s="43"/>
      <c r="BK1" s="43"/>
    </row>
    <row r="2" spans="1:63" s="2" customFormat="1" ht="3.75" customHeight="1" thickBot="1">
      <c r="A2" s="4"/>
      <c r="B2" s="3"/>
      <c r="C2" s="4"/>
      <c r="D2" s="4"/>
      <c r="E2" s="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2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1"/>
      <c r="AO2" s="26"/>
      <c r="AP2" s="26"/>
      <c r="AQ2" s="26"/>
      <c r="AR2" s="4"/>
      <c r="AS2" s="4"/>
      <c r="AT2" s="4"/>
      <c r="AU2" s="4"/>
      <c r="AV2" s="4"/>
      <c r="AW2" s="4"/>
      <c r="AX2" s="11"/>
      <c r="AY2" s="27"/>
      <c r="AZ2" s="4"/>
      <c r="BA2" s="4"/>
      <c r="BB2" s="4"/>
      <c r="BC2" s="4"/>
      <c r="BD2" s="4"/>
      <c r="BE2" s="4"/>
      <c r="BF2" s="11"/>
      <c r="BG2" s="27"/>
      <c r="BH2" s="26"/>
      <c r="BI2" s="26"/>
      <c r="BJ2" s="27"/>
      <c r="BK2" s="4"/>
    </row>
    <row r="3" spans="1:63" s="2" customFormat="1" ht="133.5" customHeight="1">
      <c r="A3" s="38"/>
      <c r="B3" s="39" t="s">
        <v>0</v>
      </c>
      <c r="C3" s="34" t="s">
        <v>2</v>
      </c>
      <c r="D3" s="35" t="s">
        <v>3</v>
      </c>
      <c r="E3" s="53" t="s">
        <v>1</v>
      </c>
      <c r="F3" s="35" t="s">
        <v>4</v>
      </c>
      <c r="G3" s="35" t="s">
        <v>22</v>
      </c>
      <c r="H3" s="35" t="s">
        <v>6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5" t="s">
        <v>7</v>
      </c>
      <c r="P3" s="36" t="s">
        <v>29</v>
      </c>
      <c r="Q3" s="36" t="s">
        <v>8</v>
      </c>
      <c r="R3" s="35" t="s">
        <v>9</v>
      </c>
      <c r="S3" s="36" t="s">
        <v>30</v>
      </c>
      <c r="T3" s="35" t="s">
        <v>10</v>
      </c>
      <c r="U3" s="36" t="s">
        <v>31</v>
      </c>
      <c r="V3" s="44" t="s">
        <v>11</v>
      </c>
      <c r="W3" s="40" t="s">
        <v>19</v>
      </c>
      <c r="X3" s="35" t="s">
        <v>4</v>
      </c>
      <c r="Y3" s="35" t="s">
        <v>22</v>
      </c>
      <c r="Z3" s="35" t="s">
        <v>6</v>
      </c>
      <c r="AA3" s="36" t="s">
        <v>23</v>
      </c>
      <c r="AB3" s="36" t="s">
        <v>24</v>
      </c>
      <c r="AC3" s="36" t="s">
        <v>25</v>
      </c>
      <c r="AD3" s="36" t="s">
        <v>26</v>
      </c>
      <c r="AE3" s="36" t="s">
        <v>27</v>
      </c>
      <c r="AF3" s="36" t="s">
        <v>28</v>
      </c>
      <c r="AG3" s="35" t="s">
        <v>7</v>
      </c>
      <c r="AH3" s="36" t="s">
        <v>29</v>
      </c>
      <c r="AI3" s="36" t="s">
        <v>8</v>
      </c>
      <c r="AJ3" s="35" t="s">
        <v>9</v>
      </c>
      <c r="AK3" s="36" t="s">
        <v>30</v>
      </c>
      <c r="AL3" s="35" t="s">
        <v>10</v>
      </c>
      <c r="AM3" s="36" t="s">
        <v>31</v>
      </c>
      <c r="AN3" s="44" t="s">
        <v>11</v>
      </c>
      <c r="AO3" s="40" t="s">
        <v>19</v>
      </c>
      <c r="AP3" s="47" t="s">
        <v>32</v>
      </c>
      <c r="AQ3" s="48" t="s">
        <v>33</v>
      </c>
      <c r="AR3" s="35" t="s">
        <v>12</v>
      </c>
      <c r="AS3" s="35" t="s">
        <v>5</v>
      </c>
      <c r="AT3" s="35" t="s">
        <v>13</v>
      </c>
      <c r="AU3" s="35" t="s">
        <v>14</v>
      </c>
      <c r="AV3" s="36" t="s">
        <v>15</v>
      </c>
      <c r="AW3" s="35" t="s">
        <v>16</v>
      </c>
      <c r="AX3" s="44" t="s">
        <v>17</v>
      </c>
      <c r="AY3" s="41" t="s">
        <v>20</v>
      </c>
      <c r="AZ3" s="35" t="s">
        <v>12</v>
      </c>
      <c r="BA3" s="35" t="s">
        <v>5</v>
      </c>
      <c r="BB3" s="35" t="s">
        <v>13</v>
      </c>
      <c r="BC3" s="35" t="s">
        <v>14</v>
      </c>
      <c r="BD3" s="36" t="s">
        <v>15</v>
      </c>
      <c r="BE3" s="35" t="s">
        <v>16</v>
      </c>
      <c r="BF3" s="44" t="s">
        <v>17</v>
      </c>
      <c r="BG3" s="41" t="s">
        <v>20</v>
      </c>
      <c r="BH3" s="47" t="s">
        <v>34</v>
      </c>
      <c r="BI3" s="48" t="s">
        <v>35</v>
      </c>
      <c r="BJ3" s="42" t="s">
        <v>21</v>
      </c>
      <c r="BK3" s="37" t="s">
        <v>18</v>
      </c>
    </row>
    <row r="4" spans="1:63" s="2" customFormat="1" ht="1.5" customHeight="1">
      <c r="A4" s="9"/>
      <c r="B4" s="19"/>
      <c r="C4" s="14"/>
      <c r="D4" s="14"/>
      <c r="E4" s="54"/>
      <c r="F4" s="14"/>
      <c r="G4" s="14"/>
      <c r="H4" s="14"/>
      <c r="I4" s="15"/>
      <c r="J4" s="15"/>
      <c r="K4" s="15"/>
      <c r="L4" s="15"/>
      <c r="M4" s="15"/>
      <c r="N4" s="15"/>
      <c r="O4" s="14"/>
      <c r="P4" s="15"/>
      <c r="Q4" s="15"/>
      <c r="R4" s="16"/>
      <c r="S4" s="17"/>
      <c r="T4" s="16"/>
      <c r="U4" s="17"/>
      <c r="V4" s="45"/>
      <c r="W4" s="18"/>
      <c r="X4" s="14"/>
      <c r="Y4" s="14"/>
      <c r="Z4" s="14"/>
      <c r="AA4" s="15"/>
      <c r="AB4" s="15"/>
      <c r="AC4" s="15"/>
      <c r="AD4" s="15"/>
      <c r="AE4" s="15"/>
      <c r="AF4" s="15"/>
      <c r="AG4" s="14"/>
      <c r="AH4" s="15"/>
      <c r="AI4" s="15"/>
      <c r="AJ4" s="16"/>
      <c r="AK4" s="17"/>
      <c r="AL4" s="16"/>
      <c r="AM4" s="17"/>
      <c r="AN4" s="45"/>
      <c r="AO4" s="18"/>
      <c r="AP4" s="49"/>
      <c r="AQ4" s="51"/>
      <c r="AR4" s="16"/>
      <c r="AS4" s="16"/>
      <c r="AT4" s="16"/>
      <c r="AU4" s="16"/>
      <c r="AV4" s="17"/>
      <c r="AW4" s="16"/>
      <c r="AX4" s="45"/>
      <c r="AY4" s="18"/>
      <c r="AZ4" s="16"/>
      <c r="BA4" s="16"/>
      <c r="BB4" s="16"/>
      <c r="BC4" s="16"/>
      <c r="BD4" s="17"/>
      <c r="BE4" s="16"/>
      <c r="BF4" s="45"/>
      <c r="BG4" s="18"/>
      <c r="BH4" s="49"/>
      <c r="BI4" s="51"/>
      <c r="BJ4" s="20"/>
      <c r="BK4" s="21"/>
    </row>
    <row r="5" spans="1:63" s="7" customFormat="1" ht="18" customHeight="1">
      <c r="A5" s="5"/>
      <c r="B5" s="56" t="s">
        <v>42</v>
      </c>
      <c r="C5" s="10"/>
      <c r="D5" s="12"/>
      <c r="E5" s="55">
        <f>SUM(C5:D5)</f>
        <v>0</v>
      </c>
      <c r="F5" s="23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46">
        <f>SUM(G5:U5)</f>
        <v>0</v>
      </c>
      <c r="W5" s="24">
        <f>SUM(F5:U5)</f>
        <v>0</v>
      </c>
      <c r="X5" s="23"/>
      <c r="Y5" s="12"/>
      <c r="Z5" s="12"/>
      <c r="AA5" s="12"/>
      <c r="AB5" s="12"/>
      <c r="AC5" s="12"/>
      <c r="AD5" s="12"/>
      <c r="AE5" s="13"/>
      <c r="AF5" s="12"/>
      <c r="AG5" s="12"/>
      <c r="AH5" s="12"/>
      <c r="AI5" s="12"/>
      <c r="AJ5" s="12"/>
      <c r="AK5" s="12"/>
      <c r="AL5" s="12"/>
      <c r="AM5" s="12"/>
      <c r="AN5" s="46">
        <f>SUM(Y5:AM5)</f>
        <v>0</v>
      </c>
      <c r="AO5" s="24">
        <f>SUM(X5:AM5)</f>
        <v>0</v>
      </c>
      <c r="AP5" s="50">
        <f>MAX(W5,AO5)</f>
        <v>0</v>
      </c>
      <c r="AQ5" s="52">
        <f>IF(MIN(W5,AO5)=0,AP5,MIN(W5,AO5))</f>
        <v>0</v>
      </c>
      <c r="AR5" s="23"/>
      <c r="AS5" s="12"/>
      <c r="AT5" s="12"/>
      <c r="AU5" s="12"/>
      <c r="AV5" s="12"/>
      <c r="AW5" s="12"/>
      <c r="AX5" s="46">
        <f>SUM(AS5:AW5)</f>
        <v>0</v>
      </c>
      <c r="AY5" s="24">
        <f>SUM(AR5:AW5)</f>
        <v>0</v>
      </c>
      <c r="AZ5" s="23"/>
      <c r="BA5" s="12"/>
      <c r="BB5" s="12"/>
      <c r="BC5" s="12"/>
      <c r="BD5" s="12"/>
      <c r="BE5" s="12"/>
      <c r="BF5" s="46">
        <f>SUM(BA5:BE5)</f>
        <v>0</v>
      </c>
      <c r="BG5" s="24">
        <f>SUM(AZ5:BE5)</f>
        <v>0</v>
      </c>
      <c r="BH5" s="50">
        <f>MAX(AY5,BG5)</f>
        <v>0</v>
      </c>
      <c r="BI5" s="52">
        <f>IF(MIN(AY5,BG5)=0,BH5,MIN(AY5,BG5))</f>
        <v>0</v>
      </c>
      <c r="BJ5" s="28">
        <f>E5-AQ5-BI5</f>
        <v>0</v>
      </c>
      <c r="BK5" s="59" t="s">
        <v>47</v>
      </c>
    </row>
    <row r="6" spans="1:63" s="7" customFormat="1" ht="18" customHeight="1">
      <c r="A6" s="8">
        <v>1</v>
      </c>
      <c r="B6" s="61" t="s">
        <v>55</v>
      </c>
      <c r="C6" s="6">
        <v>500</v>
      </c>
      <c r="D6" s="13"/>
      <c r="E6" s="55">
        <f aca="true" t="shared" si="0" ref="E6:E14">SUM(C6:D6)</f>
        <v>500</v>
      </c>
      <c r="F6" s="23">
        <v>49.26</v>
      </c>
      <c r="G6" s="13"/>
      <c r="H6" s="13"/>
      <c r="I6" s="13"/>
      <c r="J6" s="13"/>
      <c r="K6" s="13">
        <v>5</v>
      </c>
      <c r="L6" s="13"/>
      <c r="M6" s="13"/>
      <c r="N6" s="13"/>
      <c r="O6" s="13"/>
      <c r="P6" s="13"/>
      <c r="Q6" s="13"/>
      <c r="R6" s="13"/>
      <c r="S6" s="13"/>
      <c r="T6" s="13">
        <v>20</v>
      </c>
      <c r="U6" s="13"/>
      <c r="V6" s="46">
        <f>SUM(G6:U6)</f>
        <v>25</v>
      </c>
      <c r="W6" s="24">
        <f>SUM(F6:U6)</f>
        <v>74.25999999999999</v>
      </c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46">
        <f>SUM(Y6:AM6)</f>
        <v>0</v>
      </c>
      <c r="AO6" s="24">
        <f>SUM(X6:AM6)</f>
        <v>0</v>
      </c>
      <c r="AP6" s="50">
        <f aca="true" t="shared" si="1" ref="AP6:AP14">MAX(W6,AO6)</f>
        <v>74.25999999999999</v>
      </c>
      <c r="AQ6" s="52">
        <f aca="true" t="shared" si="2" ref="AQ6:AQ14">IF(MIN(W6,AO6)=0,AP6,MIN(W6,AO6))</f>
        <v>74.25999999999999</v>
      </c>
      <c r="AR6" s="23">
        <v>64.25</v>
      </c>
      <c r="AS6" s="13"/>
      <c r="AT6" s="13"/>
      <c r="AU6" s="13"/>
      <c r="AV6" s="13"/>
      <c r="AW6" s="13"/>
      <c r="AX6" s="46">
        <f>SUM(AS6:AW6)</f>
        <v>0</v>
      </c>
      <c r="AY6" s="29">
        <f>SUM(AR6:AW6)</f>
        <v>64.25</v>
      </c>
      <c r="AZ6" s="23"/>
      <c r="BA6" s="13"/>
      <c r="BB6" s="13"/>
      <c r="BC6" s="13"/>
      <c r="BD6" s="13"/>
      <c r="BE6" s="13"/>
      <c r="BF6" s="46">
        <f>SUM(BA6:BE6)</f>
        <v>0</v>
      </c>
      <c r="BG6" s="29">
        <f>SUM(AZ6:BE6)</f>
        <v>0</v>
      </c>
      <c r="BH6" s="50">
        <f aca="true" t="shared" si="3" ref="BH6:BH14">MAX(AY6,BG6)</f>
        <v>64.25</v>
      </c>
      <c r="BI6" s="52">
        <f aca="true" t="shared" si="4" ref="BI6:BI14">IF(MIN(AY6,BG6)=0,BH6,MIN(AY6,BG6))</f>
        <v>64.25</v>
      </c>
      <c r="BJ6" s="30">
        <f>E6-AQ6-BI6</f>
        <v>361.49</v>
      </c>
      <c r="BK6" s="31" t="s">
        <v>47</v>
      </c>
    </row>
    <row r="7" spans="1:63" s="7" customFormat="1" ht="18" customHeight="1">
      <c r="A7" s="8">
        <v>3</v>
      </c>
      <c r="B7" s="58" t="s">
        <v>56</v>
      </c>
      <c r="C7" s="6">
        <v>500</v>
      </c>
      <c r="D7" s="13"/>
      <c r="E7" s="55">
        <f t="shared" si="0"/>
        <v>500</v>
      </c>
      <c r="F7" s="23">
        <v>41.65</v>
      </c>
      <c r="G7" s="13"/>
      <c r="H7" s="13">
        <v>5</v>
      </c>
      <c r="I7" s="13"/>
      <c r="J7" s="13"/>
      <c r="K7" s="13">
        <v>5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46">
        <f aca="true" t="shared" si="5" ref="V7:V14">SUM(G7:U7)</f>
        <v>10</v>
      </c>
      <c r="W7" s="24">
        <f aca="true" t="shared" si="6" ref="W7:W14">SUM(F7:U7)</f>
        <v>51.65</v>
      </c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6">
        <f aca="true" t="shared" si="7" ref="AN7:AN14">SUM(Y7:AM7)</f>
        <v>0</v>
      </c>
      <c r="AO7" s="24">
        <f aca="true" t="shared" si="8" ref="AO7:AO14">SUM(X7:AM7)</f>
        <v>0</v>
      </c>
      <c r="AP7" s="50">
        <f t="shared" si="1"/>
        <v>51.65</v>
      </c>
      <c r="AQ7" s="52">
        <f t="shared" si="2"/>
        <v>51.65</v>
      </c>
      <c r="AR7" s="23">
        <v>57.89</v>
      </c>
      <c r="AS7" s="13"/>
      <c r="AT7" s="13"/>
      <c r="AU7" s="13"/>
      <c r="AV7" s="13"/>
      <c r="AW7" s="13"/>
      <c r="AX7" s="46">
        <f aca="true" t="shared" si="9" ref="AX7:AX14">SUM(AS7:AW7)</f>
        <v>0</v>
      </c>
      <c r="AY7" s="29">
        <f aca="true" t="shared" si="10" ref="AY7:AY14">SUM(AR7:AW7)</f>
        <v>57.89</v>
      </c>
      <c r="AZ7" s="23"/>
      <c r="BA7" s="13"/>
      <c r="BB7" s="13"/>
      <c r="BC7" s="13"/>
      <c r="BD7" s="13"/>
      <c r="BE7" s="13"/>
      <c r="BF7" s="46">
        <f aca="true" t="shared" si="11" ref="BF7:BF14">SUM(BA7:BE7)</f>
        <v>0</v>
      </c>
      <c r="BG7" s="29">
        <f aca="true" t="shared" si="12" ref="BG7:BG14">SUM(AZ7:BE7)</f>
        <v>0</v>
      </c>
      <c r="BH7" s="50">
        <f t="shared" si="3"/>
        <v>57.89</v>
      </c>
      <c r="BI7" s="52">
        <f t="shared" si="4"/>
        <v>57.89</v>
      </c>
      <c r="BJ7" s="30">
        <f aca="true" t="shared" si="13" ref="BJ7:BJ14">E7-AQ7-BI7</f>
        <v>390.46000000000004</v>
      </c>
      <c r="BK7" s="31" t="s">
        <v>47</v>
      </c>
    </row>
    <row r="8" spans="1:63" s="7" customFormat="1" ht="18" customHeight="1">
      <c r="A8" s="8">
        <v>5</v>
      </c>
      <c r="B8" s="58" t="s">
        <v>57</v>
      </c>
      <c r="C8" s="6">
        <v>500</v>
      </c>
      <c r="D8" s="13"/>
      <c r="E8" s="55">
        <f t="shared" si="0"/>
        <v>500</v>
      </c>
      <c r="F8" s="23">
        <v>53.67</v>
      </c>
      <c r="G8" s="13"/>
      <c r="H8" s="13">
        <v>5</v>
      </c>
      <c r="I8" s="13">
        <v>5</v>
      </c>
      <c r="J8" s="13"/>
      <c r="K8" s="13"/>
      <c r="L8" s="13">
        <v>5</v>
      </c>
      <c r="M8" s="13"/>
      <c r="N8" s="13"/>
      <c r="O8" s="13"/>
      <c r="P8" s="13"/>
      <c r="Q8" s="13"/>
      <c r="R8" s="13"/>
      <c r="S8" s="13"/>
      <c r="T8" s="13"/>
      <c r="U8" s="13"/>
      <c r="V8" s="46">
        <f t="shared" si="5"/>
        <v>15</v>
      </c>
      <c r="W8" s="24">
        <f t="shared" si="6"/>
        <v>68.67</v>
      </c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46">
        <f t="shared" si="7"/>
        <v>0</v>
      </c>
      <c r="AO8" s="24">
        <f t="shared" si="8"/>
        <v>0</v>
      </c>
      <c r="AP8" s="50">
        <f t="shared" si="1"/>
        <v>68.67</v>
      </c>
      <c r="AQ8" s="52">
        <f t="shared" si="2"/>
        <v>68.67</v>
      </c>
      <c r="AR8" s="23">
        <v>60.5</v>
      </c>
      <c r="AS8" s="13"/>
      <c r="AT8" s="13"/>
      <c r="AU8" s="13"/>
      <c r="AV8" s="13"/>
      <c r="AW8" s="13"/>
      <c r="AX8" s="46">
        <f t="shared" si="9"/>
        <v>0</v>
      </c>
      <c r="AY8" s="29">
        <f t="shared" si="10"/>
        <v>60.5</v>
      </c>
      <c r="AZ8" s="23"/>
      <c r="BA8" s="13"/>
      <c r="BB8" s="13"/>
      <c r="BC8" s="13"/>
      <c r="BD8" s="13"/>
      <c r="BE8" s="13"/>
      <c r="BF8" s="46">
        <f t="shared" si="11"/>
        <v>0</v>
      </c>
      <c r="BG8" s="29">
        <f t="shared" si="12"/>
        <v>0</v>
      </c>
      <c r="BH8" s="50">
        <f t="shared" si="3"/>
        <v>60.5</v>
      </c>
      <c r="BI8" s="52">
        <f t="shared" si="4"/>
        <v>60.5</v>
      </c>
      <c r="BJ8" s="30">
        <f t="shared" si="13"/>
        <v>370.83</v>
      </c>
      <c r="BK8" s="31" t="s">
        <v>47</v>
      </c>
    </row>
    <row r="9" spans="1:63" s="7" customFormat="1" ht="18" customHeight="1">
      <c r="A9" s="8">
        <v>7</v>
      </c>
      <c r="B9" s="58" t="s">
        <v>58</v>
      </c>
      <c r="C9" s="6">
        <v>500</v>
      </c>
      <c r="D9" s="13"/>
      <c r="E9" s="55">
        <f t="shared" si="0"/>
        <v>500</v>
      </c>
      <c r="F9" s="23">
        <v>45.45</v>
      </c>
      <c r="G9" s="13"/>
      <c r="H9" s="13"/>
      <c r="I9" s="13"/>
      <c r="J9" s="13"/>
      <c r="K9" s="13">
        <v>5</v>
      </c>
      <c r="L9" s="13"/>
      <c r="M9" s="13"/>
      <c r="N9" s="13"/>
      <c r="O9" s="13">
        <v>10</v>
      </c>
      <c r="P9" s="13"/>
      <c r="Q9" s="13"/>
      <c r="R9" s="13"/>
      <c r="S9" s="13"/>
      <c r="T9" s="13"/>
      <c r="U9" s="13"/>
      <c r="V9" s="46">
        <f t="shared" si="5"/>
        <v>15</v>
      </c>
      <c r="W9" s="24">
        <f t="shared" si="6"/>
        <v>60.45</v>
      </c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6">
        <f t="shared" si="7"/>
        <v>0</v>
      </c>
      <c r="AO9" s="24">
        <f t="shared" si="8"/>
        <v>0</v>
      </c>
      <c r="AP9" s="50">
        <f t="shared" si="1"/>
        <v>60.45</v>
      </c>
      <c r="AQ9" s="52">
        <f t="shared" si="2"/>
        <v>60.45</v>
      </c>
      <c r="AR9" s="23">
        <v>60.3</v>
      </c>
      <c r="AS9" s="13"/>
      <c r="AT9" s="13"/>
      <c r="AU9" s="13"/>
      <c r="AV9" s="13"/>
      <c r="AW9" s="13"/>
      <c r="AX9" s="46">
        <f t="shared" si="9"/>
        <v>0</v>
      </c>
      <c r="AY9" s="29">
        <f t="shared" si="10"/>
        <v>60.3</v>
      </c>
      <c r="AZ9" s="23"/>
      <c r="BA9" s="13"/>
      <c r="BB9" s="13"/>
      <c r="BC9" s="13"/>
      <c r="BD9" s="13"/>
      <c r="BE9" s="13"/>
      <c r="BF9" s="46">
        <f t="shared" si="11"/>
        <v>0</v>
      </c>
      <c r="BG9" s="29">
        <f t="shared" si="12"/>
        <v>0</v>
      </c>
      <c r="BH9" s="50">
        <f t="shared" si="3"/>
        <v>60.3</v>
      </c>
      <c r="BI9" s="52">
        <f t="shared" si="4"/>
        <v>60.3</v>
      </c>
      <c r="BJ9" s="30">
        <f t="shared" si="13"/>
        <v>379.25</v>
      </c>
      <c r="BK9" s="31" t="s">
        <v>47</v>
      </c>
    </row>
    <row r="10" spans="1:63" s="7" customFormat="1" ht="18" customHeight="1">
      <c r="A10" s="8"/>
      <c r="B10" s="56" t="s">
        <v>41</v>
      </c>
      <c r="C10" s="6"/>
      <c r="D10" s="13"/>
      <c r="E10" s="55">
        <f t="shared" si="0"/>
        <v>0</v>
      </c>
      <c r="F10" s="2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46">
        <f t="shared" si="5"/>
        <v>0</v>
      </c>
      <c r="W10" s="24">
        <f t="shared" si="6"/>
        <v>0</v>
      </c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46">
        <f t="shared" si="7"/>
        <v>0</v>
      </c>
      <c r="AO10" s="24">
        <f t="shared" si="8"/>
        <v>0</v>
      </c>
      <c r="AP10" s="50">
        <f t="shared" si="1"/>
        <v>0</v>
      </c>
      <c r="AQ10" s="52">
        <f t="shared" si="2"/>
        <v>0</v>
      </c>
      <c r="AR10" s="23"/>
      <c r="AS10" s="13"/>
      <c r="AT10" s="13"/>
      <c r="AU10" s="13"/>
      <c r="AV10" s="13"/>
      <c r="AW10" s="13"/>
      <c r="AX10" s="46">
        <f t="shared" si="9"/>
        <v>0</v>
      </c>
      <c r="AY10" s="29">
        <f t="shared" si="10"/>
        <v>0</v>
      </c>
      <c r="AZ10" s="23"/>
      <c r="BA10" s="13"/>
      <c r="BB10" s="13"/>
      <c r="BC10" s="13"/>
      <c r="BD10" s="13"/>
      <c r="BE10" s="13"/>
      <c r="BF10" s="46">
        <f t="shared" si="11"/>
        <v>0</v>
      </c>
      <c r="BG10" s="29">
        <f t="shared" si="12"/>
        <v>0</v>
      </c>
      <c r="BH10" s="50">
        <f t="shared" si="3"/>
        <v>0</v>
      </c>
      <c r="BI10" s="52">
        <f t="shared" si="4"/>
        <v>0</v>
      </c>
      <c r="BJ10" s="30">
        <f t="shared" si="13"/>
        <v>0</v>
      </c>
      <c r="BK10" s="60" t="s">
        <v>47</v>
      </c>
    </row>
    <row r="11" spans="1:63" s="7" customFormat="1" ht="18" customHeight="1">
      <c r="A11" s="8">
        <v>1</v>
      </c>
      <c r="B11" s="61" t="s">
        <v>55</v>
      </c>
      <c r="C11" s="6">
        <v>500</v>
      </c>
      <c r="D11" s="13"/>
      <c r="E11" s="55">
        <f t="shared" si="0"/>
        <v>500</v>
      </c>
      <c r="F11" s="23">
        <v>47.04</v>
      </c>
      <c r="G11" s="13"/>
      <c r="H11" s="13"/>
      <c r="I11" s="13"/>
      <c r="J11" s="13"/>
      <c r="K11" s="13">
        <v>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46">
        <f t="shared" si="5"/>
        <v>5</v>
      </c>
      <c r="W11" s="24">
        <f t="shared" si="6"/>
        <v>52.04</v>
      </c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46">
        <f t="shared" si="7"/>
        <v>0</v>
      </c>
      <c r="AO11" s="24">
        <f t="shared" si="8"/>
        <v>0</v>
      </c>
      <c r="AP11" s="50">
        <f t="shared" si="1"/>
        <v>52.04</v>
      </c>
      <c r="AQ11" s="52">
        <f t="shared" si="2"/>
        <v>52.04</v>
      </c>
      <c r="AR11" s="23">
        <v>64.81</v>
      </c>
      <c r="AS11" s="13"/>
      <c r="AT11" s="13"/>
      <c r="AU11" s="13"/>
      <c r="AV11" s="13"/>
      <c r="AW11" s="13"/>
      <c r="AX11" s="46">
        <f t="shared" si="9"/>
        <v>0</v>
      </c>
      <c r="AY11" s="29">
        <f t="shared" si="10"/>
        <v>64.81</v>
      </c>
      <c r="AZ11" s="23"/>
      <c r="BA11" s="13"/>
      <c r="BB11" s="13"/>
      <c r="BC11" s="13"/>
      <c r="BD11" s="13"/>
      <c r="BE11" s="13"/>
      <c r="BF11" s="46">
        <f t="shared" si="11"/>
        <v>0</v>
      </c>
      <c r="BG11" s="29">
        <f t="shared" si="12"/>
        <v>0</v>
      </c>
      <c r="BH11" s="50">
        <f t="shared" si="3"/>
        <v>64.81</v>
      </c>
      <c r="BI11" s="52">
        <f t="shared" si="4"/>
        <v>64.81</v>
      </c>
      <c r="BJ11" s="30">
        <f t="shared" si="13"/>
        <v>383.15</v>
      </c>
      <c r="BK11" s="69">
        <v>4</v>
      </c>
    </row>
    <row r="12" spans="1:63" s="7" customFormat="1" ht="18" customHeight="1">
      <c r="A12" s="8">
        <v>3</v>
      </c>
      <c r="B12" s="58" t="s">
        <v>56</v>
      </c>
      <c r="C12" s="6">
        <v>500</v>
      </c>
      <c r="D12" s="13"/>
      <c r="E12" s="55">
        <f t="shared" si="0"/>
        <v>500</v>
      </c>
      <c r="F12" s="23">
        <v>41.98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46">
        <f t="shared" si="5"/>
        <v>0</v>
      </c>
      <c r="W12" s="24">
        <f t="shared" si="6"/>
        <v>41.98</v>
      </c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46">
        <f t="shared" si="7"/>
        <v>0</v>
      </c>
      <c r="AO12" s="24">
        <f t="shared" si="8"/>
        <v>0</v>
      </c>
      <c r="AP12" s="50">
        <f t="shared" si="1"/>
        <v>41.98</v>
      </c>
      <c r="AQ12" s="52">
        <f t="shared" si="2"/>
        <v>41.98</v>
      </c>
      <c r="AR12" s="23">
        <v>57.17</v>
      </c>
      <c r="AS12" s="13"/>
      <c r="AT12" s="13">
        <v>5</v>
      </c>
      <c r="AU12" s="13"/>
      <c r="AV12" s="13"/>
      <c r="AW12" s="13"/>
      <c r="AX12" s="46">
        <f t="shared" si="9"/>
        <v>5</v>
      </c>
      <c r="AY12" s="29">
        <f t="shared" si="10"/>
        <v>62.17</v>
      </c>
      <c r="AZ12" s="23"/>
      <c r="BA12" s="13"/>
      <c r="BB12" s="13"/>
      <c r="BC12" s="13"/>
      <c r="BD12" s="13"/>
      <c r="BE12" s="13"/>
      <c r="BF12" s="46">
        <f t="shared" si="11"/>
        <v>0</v>
      </c>
      <c r="BG12" s="29">
        <f t="shared" si="12"/>
        <v>0</v>
      </c>
      <c r="BH12" s="50">
        <f t="shared" si="3"/>
        <v>62.17</v>
      </c>
      <c r="BI12" s="52">
        <f t="shared" si="4"/>
        <v>62.17</v>
      </c>
      <c r="BJ12" s="30">
        <f t="shared" si="13"/>
        <v>395.84999999999997</v>
      </c>
      <c r="BK12" s="69">
        <v>1</v>
      </c>
    </row>
    <row r="13" spans="1:63" s="7" customFormat="1" ht="18" customHeight="1">
      <c r="A13" s="8">
        <v>5</v>
      </c>
      <c r="B13" s="58" t="s">
        <v>57</v>
      </c>
      <c r="C13" s="6">
        <v>500</v>
      </c>
      <c r="D13" s="13"/>
      <c r="E13" s="55">
        <f t="shared" si="0"/>
        <v>500</v>
      </c>
      <c r="F13" s="23">
        <v>46.12</v>
      </c>
      <c r="G13" s="13"/>
      <c r="H13" s="13"/>
      <c r="I13" s="13"/>
      <c r="J13" s="13"/>
      <c r="K13" s="13">
        <v>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46">
        <f t="shared" si="5"/>
        <v>5</v>
      </c>
      <c r="W13" s="24">
        <f t="shared" si="6"/>
        <v>51.12</v>
      </c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46">
        <f t="shared" si="7"/>
        <v>0</v>
      </c>
      <c r="AO13" s="24">
        <f t="shared" si="8"/>
        <v>0</v>
      </c>
      <c r="AP13" s="50">
        <f t="shared" si="1"/>
        <v>51.12</v>
      </c>
      <c r="AQ13" s="52">
        <f t="shared" si="2"/>
        <v>51.12</v>
      </c>
      <c r="AR13" s="23">
        <v>59.09</v>
      </c>
      <c r="AS13" s="13"/>
      <c r="AT13" s="13"/>
      <c r="AU13" s="13"/>
      <c r="AV13" s="13"/>
      <c r="AW13" s="13"/>
      <c r="AX13" s="46">
        <f t="shared" si="9"/>
        <v>0</v>
      </c>
      <c r="AY13" s="29">
        <f t="shared" si="10"/>
        <v>59.09</v>
      </c>
      <c r="AZ13" s="23"/>
      <c r="BA13" s="13"/>
      <c r="BB13" s="13"/>
      <c r="BC13" s="13"/>
      <c r="BD13" s="13"/>
      <c r="BE13" s="13"/>
      <c r="BF13" s="46">
        <f t="shared" si="11"/>
        <v>0</v>
      </c>
      <c r="BG13" s="29">
        <f t="shared" si="12"/>
        <v>0</v>
      </c>
      <c r="BH13" s="50">
        <f t="shared" si="3"/>
        <v>59.09</v>
      </c>
      <c r="BI13" s="52">
        <f t="shared" si="4"/>
        <v>59.09</v>
      </c>
      <c r="BJ13" s="30">
        <f t="shared" si="13"/>
        <v>389.78999999999996</v>
      </c>
      <c r="BK13" s="69">
        <v>3</v>
      </c>
    </row>
    <row r="14" spans="1:63" s="7" customFormat="1" ht="18" customHeight="1">
      <c r="A14" s="8">
        <v>7</v>
      </c>
      <c r="B14" s="58" t="s">
        <v>58</v>
      </c>
      <c r="C14" s="6">
        <v>500</v>
      </c>
      <c r="D14" s="13"/>
      <c r="E14" s="55">
        <f t="shared" si="0"/>
        <v>500</v>
      </c>
      <c r="F14" s="23">
        <v>45.13</v>
      </c>
      <c r="G14" s="13"/>
      <c r="H14" s="13"/>
      <c r="I14" s="13"/>
      <c r="J14" s="13"/>
      <c r="K14" s="13">
        <v>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6">
        <f t="shared" si="5"/>
        <v>5</v>
      </c>
      <c r="W14" s="24">
        <f t="shared" si="6"/>
        <v>50.13</v>
      </c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46">
        <f t="shared" si="7"/>
        <v>0</v>
      </c>
      <c r="AO14" s="24">
        <f t="shared" si="8"/>
        <v>0</v>
      </c>
      <c r="AP14" s="50">
        <f t="shared" si="1"/>
        <v>50.13</v>
      </c>
      <c r="AQ14" s="52">
        <f t="shared" si="2"/>
        <v>50.13</v>
      </c>
      <c r="AR14" s="23">
        <v>58.8</v>
      </c>
      <c r="AS14" s="13"/>
      <c r="AT14" s="13"/>
      <c r="AU14" s="13"/>
      <c r="AV14" s="13"/>
      <c r="AW14" s="13"/>
      <c r="AX14" s="46">
        <f t="shared" si="9"/>
        <v>0</v>
      </c>
      <c r="AY14" s="29">
        <f t="shared" si="10"/>
        <v>58.8</v>
      </c>
      <c r="AZ14" s="23"/>
      <c r="BA14" s="13"/>
      <c r="BB14" s="13"/>
      <c r="BC14" s="13"/>
      <c r="BD14" s="13"/>
      <c r="BE14" s="13"/>
      <c r="BF14" s="46">
        <f t="shared" si="11"/>
        <v>0</v>
      </c>
      <c r="BG14" s="29">
        <f t="shared" si="12"/>
        <v>0</v>
      </c>
      <c r="BH14" s="50">
        <f t="shared" si="3"/>
        <v>58.8</v>
      </c>
      <c r="BI14" s="52">
        <f t="shared" si="4"/>
        <v>58.8</v>
      </c>
      <c r="BJ14" s="30">
        <f t="shared" si="13"/>
        <v>391.07</v>
      </c>
      <c r="BK14" s="69">
        <v>2</v>
      </c>
    </row>
    <row r="15" spans="7:39" ht="12.75"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</sheetData>
  <sheetProtection/>
  <mergeCells count="4">
    <mergeCell ref="A1:C1"/>
    <mergeCell ref="F1:W1"/>
    <mergeCell ref="X1:AO1"/>
    <mergeCell ref="AR1:BH1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9"/>
  <sheetViews>
    <sheetView zoomScalePageLayoutView="0" workbookViewId="0" topLeftCell="A1">
      <selection activeCell="BL9" sqref="BL9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1" customWidth="1"/>
    <col min="5" max="5" width="5.7109375" style="32" customWidth="1"/>
    <col min="6" max="6" width="5.57421875" style="22" customWidth="1"/>
    <col min="7" max="8" width="3.57421875" style="11" bestFit="1" customWidth="1"/>
    <col min="9" max="13" width="6.28125" style="11" bestFit="1" customWidth="1"/>
    <col min="14" max="15" width="3.57421875" style="11" bestFit="1" customWidth="1"/>
    <col min="16" max="17" width="6.28125" style="11" bestFit="1" customWidth="1"/>
    <col min="18" max="18" width="3.57421875" style="11" bestFit="1" customWidth="1"/>
    <col min="19" max="19" width="6.28125" style="11" bestFit="1" customWidth="1"/>
    <col min="20" max="20" width="3.57421875" style="11" bestFit="1" customWidth="1"/>
    <col min="21" max="21" width="6.28125" style="11" bestFit="1" customWidth="1"/>
    <col min="22" max="22" width="3.57421875" style="11" customWidth="1"/>
    <col min="23" max="23" width="6.57421875" style="33" customWidth="1"/>
    <col min="24" max="24" width="6.7109375" style="22" hidden="1" customWidth="1"/>
    <col min="25" max="40" width="5.7109375" style="11" hidden="1" customWidth="1"/>
    <col min="41" max="41" width="6.7109375" style="33" hidden="1" customWidth="1"/>
    <col min="42" max="43" width="6.7109375" style="33" customWidth="1"/>
    <col min="44" max="44" width="5.57421875" style="22" customWidth="1"/>
    <col min="45" max="47" width="3.57421875" style="11" bestFit="1" customWidth="1"/>
    <col min="48" max="48" width="6.28125" style="11" bestFit="1" customWidth="1"/>
    <col min="49" max="50" width="3.57421875" style="11" bestFit="1" customWidth="1"/>
    <col min="51" max="51" width="6.7109375" style="22" customWidth="1"/>
    <col min="52" max="52" width="6.7109375" style="22" hidden="1" customWidth="1"/>
    <col min="53" max="58" width="5.7109375" style="11" hidden="1" customWidth="1"/>
    <col min="59" max="59" width="6.7109375" style="22" hidden="1" customWidth="1"/>
    <col min="60" max="61" width="6.7109375" style="33" customWidth="1"/>
    <col min="62" max="62" width="8.7109375" style="22" customWidth="1"/>
    <col min="63" max="63" width="5.7109375" style="11" customWidth="1"/>
  </cols>
  <sheetData>
    <row r="1" spans="1:63" s="2" customFormat="1" ht="20.25">
      <c r="A1" s="68" t="s">
        <v>45</v>
      </c>
      <c r="B1" s="68"/>
      <c r="C1" s="68"/>
      <c r="D1" s="43"/>
      <c r="E1" s="43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43"/>
      <c r="AQ1" s="43"/>
      <c r="AR1" s="64"/>
      <c r="AS1" s="64"/>
      <c r="AT1" s="64"/>
      <c r="AU1" s="64"/>
      <c r="AV1" s="64"/>
      <c r="AW1" s="64"/>
      <c r="AX1" s="64"/>
      <c r="AY1" s="64"/>
      <c r="AZ1" s="65" t="s">
        <v>39</v>
      </c>
      <c r="BA1" s="65"/>
      <c r="BB1" s="65"/>
      <c r="BC1" s="65"/>
      <c r="BD1" s="65"/>
      <c r="BE1" s="65"/>
      <c r="BF1" s="65"/>
      <c r="BG1" s="65"/>
      <c r="BH1" s="43"/>
      <c r="BI1" s="43"/>
      <c r="BJ1" s="43"/>
      <c r="BK1" s="43"/>
    </row>
    <row r="2" spans="1:63" s="2" customFormat="1" ht="3.75" customHeight="1" thickBot="1">
      <c r="A2" s="4"/>
      <c r="B2" s="3"/>
      <c r="C2" s="4"/>
      <c r="D2" s="4"/>
      <c r="E2" s="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2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1"/>
      <c r="AO2" s="26"/>
      <c r="AP2" s="26"/>
      <c r="AQ2" s="26"/>
      <c r="AR2" s="4"/>
      <c r="AS2" s="4"/>
      <c r="AT2" s="4"/>
      <c r="AU2" s="4"/>
      <c r="AV2" s="4"/>
      <c r="AW2" s="4"/>
      <c r="AX2" s="11"/>
      <c r="AY2" s="27"/>
      <c r="AZ2" s="4"/>
      <c r="BA2" s="4"/>
      <c r="BB2" s="4"/>
      <c r="BC2" s="4"/>
      <c r="BD2" s="4"/>
      <c r="BE2" s="4"/>
      <c r="BF2" s="11"/>
      <c r="BG2" s="27"/>
      <c r="BH2" s="26"/>
      <c r="BI2" s="26"/>
      <c r="BJ2" s="27"/>
      <c r="BK2" s="4"/>
    </row>
    <row r="3" spans="1:63" s="2" customFormat="1" ht="139.5" customHeight="1">
      <c r="A3" s="38"/>
      <c r="B3" s="39" t="s">
        <v>0</v>
      </c>
      <c r="C3" s="34" t="s">
        <v>2</v>
      </c>
      <c r="D3" s="35" t="s">
        <v>3</v>
      </c>
      <c r="E3" s="53" t="s">
        <v>1</v>
      </c>
      <c r="F3" s="35" t="s">
        <v>4</v>
      </c>
      <c r="G3" s="35" t="s">
        <v>22</v>
      </c>
      <c r="H3" s="35" t="s">
        <v>6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5" t="s">
        <v>7</v>
      </c>
      <c r="P3" s="36" t="s">
        <v>29</v>
      </c>
      <c r="Q3" s="36" t="s">
        <v>8</v>
      </c>
      <c r="R3" s="35" t="s">
        <v>9</v>
      </c>
      <c r="S3" s="36" t="s">
        <v>30</v>
      </c>
      <c r="T3" s="35" t="s">
        <v>10</v>
      </c>
      <c r="U3" s="36" t="s">
        <v>31</v>
      </c>
      <c r="V3" s="44" t="s">
        <v>11</v>
      </c>
      <c r="W3" s="40" t="s">
        <v>19</v>
      </c>
      <c r="X3" s="35" t="s">
        <v>4</v>
      </c>
      <c r="Y3" s="35" t="s">
        <v>22</v>
      </c>
      <c r="Z3" s="35" t="s">
        <v>6</v>
      </c>
      <c r="AA3" s="36" t="s">
        <v>23</v>
      </c>
      <c r="AB3" s="36" t="s">
        <v>24</v>
      </c>
      <c r="AC3" s="36" t="s">
        <v>25</v>
      </c>
      <c r="AD3" s="36" t="s">
        <v>26</v>
      </c>
      <c r="AE3" s="36" t="s">
        <v>27</v>
      </c>
      <c r="AF3" s="36" t="s">
        <v>28</v>
      </c>
      <c r="AG3" s="35" t="s">
        <v>7</v>
      </c>
      <c r="AH3" s="36" t="s">
        <v>29</v>
      </c>
      <c r="AI3" s="36" t="s">
        <v>8</v>
      </c>
      <c r="AJ3" s="35" t="s">
        <v>9</v>
      </c>
      <c r="AK3" s="36" t="s">
        <v>30</v>
      </c>
      <c r="AL3" s="35" t="s">
        <v>10</v>
      </c>
      <c r="AM3" s="36" t="s">
        <v>31</v>
      </c>
      <c r="AN3" s="44" t="s">
        <v>11</v>
      </c>
      <c r="AO3" s="40" t="s">
        <v>19</v>
      </c>
      <c r="AP3" s="47" t="s">
        <v>32</v>
      </c>
      <c r="AQ3" s="48" t="s">
        <v>33</v>
      </c>
      <c r="AR3" s="35" t="s">
        <v>12</v>
      </c>
      <c r="AS3" s="35" t="s">
        <v>5</v>
      </c>
      <c r="AT3" s="35" t="s">
        <v>13</v>
      </c>
      <c r="AU3" s="35" t="s">
        <v>14</v>
      </c>
      <c r="AV3" s="36" t="s">
        <v>15</v>
      </c>
      <c r="AW3" s="35" t="s">
        <v>16</v>
      </c>
      <c r="AX3" s="44" t="s">
        <v>17</v>
      </c>
      <c r="AY3" s="41" t="s">
        <v>20</v>
      </c>
      <c r="AZ3" s="35" t="s">
        <v>12</v>
      </c>
      <c r="BA3" s="35" t="s">
        <v>5</v>
      </c>
      <c r="BB3" s="35" t="s">
        <v>13</v>
      </c>
      <c r="BC3" s="35" t="s">
        <v>14</v>
      </c>
      <c r="BD3" s="36" t="s">
        <v>15</v>
      </c>
      <c r="BE3" s="35" t="s">
        <v>16</v>
      </c>
      <c r="BF3" s="44" t="s">
        <v>17</v>
      </c>
      <c r="BG3" s="41" t="s">
        <v>20</v>
      </c>
      <c r="BH3" s="47" t="s">
        <v>34</v>
      </c>
      <c r="BI3" s="48" t="s">
        <v>35</v>
      </c>
      <c r="BJ3" s="42" t="s">
        <v>21</v>
      </c>
      <c r="BK3" s="37" t="s">
        <v>18</v>
      </c>
    </row>
    <row r="4" spans="1:63" s="2" customFormat="1" ht="1.5" customHeight="1">
      <c r="A4" s="9"/>
      <c r="B4" s="19"/>
      <c r="C4" s="14"/>
      <c r="D4" s="14"/>
      <c r="E4" s="54"/>
      <c r="F4" s="14"/>
      <c r="G4" s="14"/>
      <c r="H4" s="14"/>
      <c r="I4" s="15"/>
      <c r="J4" s="15"/>
      <c r="K4" s="15"/>
      <c r="L4" s="15"/>
      <c r="M4" s="15"/>
      <c r="N4" s="15"/>
      <c r="O4" s="14"/>
      <c r="P4" s="15"/>
      <c r="Q4" s="15"/>
      <c r="R4" s="16"/>
      <c r="S4" s="17"/>
      <c r="T4" s="16"/>
      <c r="U4" s="17"/>
      <c r="V4" s="45"/>
      <c r="W4" s="18"/>
      <c r="X4" s="14"/>
      <c r="Y4" s="14"/>
      <c r="Z4" s="14"/>
      <c r="AA4" s="15"/>
      <c r="AB4" s="15"/>
      <c r="AC4" s="15"/>
      <c r="AD4" s="15"/>
      <c r="AE4" s="15"/>
      <c r="AF4" s="15"/>
      <c r="AG4" s="14"/>
      <c r="AH4" s="15"/>
      <c r="AI4" s="15"/>
      <c r="AJ4" s="16"/>
      <c r="AK4" s="17"/>
      <c r="AL4" s="16"/>
      <c r="AM4" s="17"/>
      <c r="AN4" s="45"/>
      <c r="AO4" s="18"/>
      <c r="AP4" s="49"/>
      <c r="AQ4" s="51"/>
      <c r="AR4" s="16"/>
      <c r="AS4" s="16"/>
      <c r="AT4" s="16"/>
      <c r="AU4" s="16"/>
      <c r="AV4" s="17"/>
      <c r="AW4" s="16"/>
      <c r="AX4" s="45"/>
      <c r="AY4" s="18"/>
      <c r="AZ4" s="16"/>
      <c r="BA4" s="16"/>
      <c r="BB4" s="16"/>
      <c r="BC4" s="16"/>
      <c r="BD4" s="17"/>
      <c r="BE4" s="16"/>
      <c r="BF4" s="45"/>
      <c r="BG4" s="18"/>
      <c r="BH4" s="49"/>
      <c r="BI4" s="51"/>
      <c r="BJ4" s="20"/>
      <c r="BK4" s="21"/>
    </row>
    <row r="5" spans="1:63" s="7" customFormat="1" ht="23.25" customHeight="1">
      <c r="A5" s="5"/>
      <c r="B5" s="56" t="s">
        <v>42</v>
      </c>
      <c r="C5" s="10"/>
      <c r="D5" s="12"/>
      <c r="E5" s="55">
        <f>SUM(C5:D5)</f>
        <v>0</v>
      </c>
      <c r="F5" s="23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46">
        <f>SUM(G5:U5)</f>
        <v>0</v>
      </c>
      <c r="W5" s="24">
        <f>SUM(F5:U5)</f>
        <v>0</v>
      </c>
      <c r="X5" s="23"/>
      <c r="Y5" s="12"/>
      <c r="Z5" s="12"/>
      <c r="AA5" s="12"/>
      <c r="AB5" s="12"/>
      <c r="AC5" s="12"/>
      <c r="AD5" s="12"/>
      <c r="AE5" s="13"/>
      <c r="AF5" s="12"/>
      <c r="AG5" s="12"/>
      <c r="AH5" s="12"/>
      <c r="AI5" s="12"/>
      <c r="AJ5" s="12"/>
      <c r="AK5" s="12"/>
      <c r="AL5" s="12"/>
      <c r="AM5" s="12"/>
      <c r="AN5" s="46">
        <f>SUM(Y5:AM5)</f>
        <v>0</v>
      </c>
      <c r="AO5" s="24">
        <f>SUM(X5:AM5)</f>
        <v>0</v>
      </c>
      <c r="AP5" s="50">
        <f>MAX(W5,AO5)</f>
        <v>0</v>
      </c>
      <c r="AQ5" s="52">
        <f>IF(MIN(W5,AO5)=0,AP5,MIN(W5,AO5))</f>
        <v>0</v>
      </c>
      <c r="AR5" s="23"/>
      <c r="AS5" s="12"/>
      <c r="AT5" s="12"/>
      <c r="AU5" s="12"/>
      <c r="AV5" s="12"/>
      <c r="AW5" s="12"/>
      <c r="AX5" s="46">
        <f>SUM(AS5:AW5)</f>
        <v>0</v>
      </c>
      <c r="AY5" s="24">
        <f>SUM(AR5:AW5)</f>
        <v>0</v>
      </c>
      <c r="AZ5" s="23"/>
      <c r="BA5" s="12"/>
      <c r="BB5" s="12"/>
      <c r="BC5" s="12"/>
      <c r="BD5" s="12"/>
      <c r="BE5" s="12"/>
      <c r="BF5" s="46">
        <f>SUM(BA5:BE5)</f>
        <v>0</v>
      </c>
      <c r="BG5" s="24">
        <f>SUM(AZ5:BE5)</f>
        <v>0</v>
      </c>
      <c r="BH5" s="50">
        <f>MAX(AY5,BG5)</f>
        <v>0</v>
      </c>
      <c r="BI5" s="52">
        <f>IF(MIN(AY5,BG5)=0,BH5,MIN(AY5,BG5))</f>
        <v>0</v>
      </c>
      <c r="BJ5" s="28">
        <f>E5-AQ5-BI5</f>
        <v>0</v>
      </c>
      <c r="BK5" s="59" t="s">
        <v>47</v>
      </c>
    </row>
    <row r="6" spans="1:63" s="7" customFormat="1" ht="23.25" customHeight="1">
      <c r="A6" s="8">
        <v>8</v>
      </c>
      <c r="B6" s="58" t="s">
        <v>59</v>
      </c>
      <c r="C6" s="6">
        <v>500</v>
      </c>
      <c r="D6" s="13">
        <v>21</v>
      </c>
      <c r="E6" s="55">
        <f>SUM(C6:D6)</f>
        <v>521</v>
      </c>
      <c r="F6" s="23">
        <v>40.27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46">
        <f>SUM(G6:U6)</f>
        <v>0</v>
      </c>
      <c r="W6" s="24">
        <f>SUM(F6:U6)</f>
        <v>40.27</v>
      </c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46">
        <f>SUM(Y6:AM6)</f>
        <v>0</v>
      </c>
      <c r="AO6" s="24">
        <f>SUM(X6:AM6)</f>
        <v>0</v>
      </c>
      <c r="AP6" s="50">
        <f>MAX(W6,AO6)</f>
        <v>40.27</v>
      </c>
      <c r="AQ6" s="52">
        <f>IF(MIN(W6,AO6)=0,AP6,MIN(W6,AO6))</f>
        <v>40.27</v>
      </c>
      <c r="AR6" s="23">
        <v>65.1</v>
      </c>
      <c r="AS6" s="13"/>
      <c r="AT6" s="13"/>
      <c r="AU6" s="13"/>
      <c r="AV6" s="13"/>
      <c r="AW6" s="13"/>
      <c r="AX6" s="46">
        <f>SUM(AS6:AW6)</f>
        <v>0</v>
      </c>
      <c r="AY6" s="29">
        <f>SUM(AR6:AW6)</f>
        <v>65.1</v>
      </c>
      <c r="AZ6" s="23"/>
      <c r="BA6" s="13"/>
      <c r="BB6" s="13"/>
      <c r="BC6" s="13"/>
      <c r="BD6" s="13"/>
      <c r="BE6" s="13"/>
      <c r="BF6" s="46">
        <f>SUM(BA6:BE6)</f>
        <v>0</v>
      </c>
      <c r="BG6" s="29">
        <f>SUM(AZ6:BE6)</f>
        <v>0</v>
      </c>
      <c r="BH6" s="50">
        <f>MAX(AY6,BG6)</f>
        <v>65.1</v>
      </c>
      <c r="BI6" s="52">
        <f>IF(MIN(AY6,BG6)=0,BH6,MIN(AY6,BG6))</f>
        <v>65.1</v>
      </c>
      <c r="BJ6" s="30">
        <f>E6-AQ6-BI6</f>
        <v>415.63</v>
      </c>
      <c r="BK6" s="60" t="s">
        <v>47</v>
      </c>
    </row>
    <row r="7" spans="1:63" s="7" customFormat="1" ht="23.25" customHeight="1">
      <c r="A7" s="8"/>
      <c r="B7" s="56" t="s">
        <v>41</v>
      </c>
      <c r="C7" s="6"/>
      <c r="D7" s="13"/>
      <c r="E7" s="55">
        <f>SUM(C7:D7)</f>
        <v>0</v>
      </c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46">
        <f>SUM(G7:U7)</f>
        <v>0</v>
      </c>
      <c r="W7" s="24">
        <f>SUM(F7:U7)</f>
        <v>0</v>
      </c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6">
        <f>SUM(Y7:AM7)</f>
        <v>0</v>
      </c>
      <c r="AO7" s="24">
        <f>SUM(X7:AM7)</f>
        <v>0</v>
      </c>
      <c r="AP7" s="50">
        <f>MAX(W7,AO7)</f>
        <v>0</v>
      </c>
      <c r="AQ7" s="52">
        <f>IF(MIN(W7,AO7)=0,AP7,MIN(W7,AO7))</f>
        <v>0</v>
      </c>
      <c r="AR7" s="23"/>
      <c r="AS7" s="13"/>
      <c r="AT7" s="13"/>
      <c r="AU7" s="13"/>
      <c r="AV7" s="13"/>
      <c r="AW7" s="13"/>
      <c r="AX7" s="46">
        <f>SUM(AS7:AW7)</f>
        <v>0</v>
      </c>
      <c r="AY7" s="29">
        <f>SUM(AR7:AW7)</f>
        <v>0</v>
      </c>
      <c r="AZ7" s="23"/>
      <c r="BA7" s="13"/>
      <c r="BB7" s="13"/>
      <c r="BC7" s="13"/>
      <c r="BD7" s="13"/>
      <c r="BE7" s="13"/>
      <c r="BF7" s="46">
        <f>SUM(BA7:BE7)</f>
        <v>0</v>
      </c>
      <c r="BG7" s="29">
        <f>SUM(AZ7:BE7)</f>
        <v>0</v>
      </c>
      <c r="BH7" s="50">
        <f>MAX(AY7,BG7)</f>
        <v>0</v>
      </c>
      <c r="BI7" s="52">
        <f>IF(MIN(AY7,BG7)=0,BH7,MIN(AY7,BG7))</f>
        <v>0</v>
      </c>
      <c r="BJ7" s="30">
        <f>E7-AQ7-BI7</f>
        <v>0</v>
      </c>
      <c r="BK7" s="60" t="s">
        <v>47</v>
      </c>
    </row>
    <row r="8" spans="1:64" s="7" customFormat="1" ht="23.25" customHeight="1">
      <c r="A8" s="8">
        <v>8</v>
      </c>
      <c r="B8" s="58" t="s">
        <v>59</v>
      </c>
      <c r="C8" s="6">
        <v>500</v>
      </c>
      <c r="D8" s="13">
        <v>21</v>
      </c>
      <c r="E8" s="55">
        <f>SUM(C8:D8)</f>
        <v>521</v>
      </c>
      <c r="F8" s="23">
        <v>37.46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6">
        <f>SUM(G8:U8)</f>
        <v>0</v>
      </c>
      <c r="W8" s="24">
        <f>SUM(F8:U8)</f>
        <v>37.46</v>
      </c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46">
        <f>SUM(Y8:AM8)</f>
        <v>0</v>
      </c>
      <c r="AO8" s="24">
        <f>SUM(X8:AM8)</f>
        <v>0</v>
      </c>
      <c r="AP8" s="50">
        <f>MAX(W8,AO8)</f>
        <v>37.46</v>
      </c>
      <c r="AQ8" s="52">
        <f>IF(MIN(W8,AO8)=0,AP8,MIN(W8,AO8))</f>
        <v>37.46</v>
      </c>
      <c r="AR8" s="23">
        <v>62.56</v>
      </c>
      <c r="AS8" s="13"/>
      <c r="AT8" s="13"/>
      <c r="AU8" s="13"/>
      <c r="AV8" s="13"/>
      <c r="AW8" s="13"/>
      <c r="AX8" s="46">
        <f>SUM(AS8:AW8)</f>
        <v>0</v>
      </c>
      <c r="AY8" s="29">
        <f>SUM(AR8:AW8)</f>
        <v>62.56</v>
      </c>
      <c r="AZ8" s="23"/>
      <c r="BA8" s="13"/>
      <c r="BB8" s="13"/>
      <c r="BC8" s="13"/>
      <c r="BD8" s="13"/>
      <c r="BE8" s="13"/>
      <c r="BF8" s="46">
        <f>SUM(BA8:BE8)</f>
        <v>0</v>
      </c>
      <c r="BG8" s="29">
        <f>SUM(AZ8:BE8)</f>
        <v>0</v>
      </c>
      <c r="BH8" s="50">
        <f>MAX(AY8,BG8)</f>
        <v>62.56</v>
      </c>
      <c r="BI8" s="52">
        <f>IF(MIN(AY8,BG8)=0,BH8,MIN(AY8,BG8))</f>
        <v>62.56</v>
      </c>
      <c r="BJ8" s="30">
        <f>E8-AQ8-BI8</f>
        <v>420.98</v>
      </c>
      <c r="BK8" s="69">
        <v>1</v>
      </c>
      <c r="BL8" s="70" t="s">
        <v>61</v>
      </c>
    </row>
    <row r="9" spans="7:39" ht="12.75"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</sheetData>
  <sheetProtection/>
  <mergeCells count="5">
    <mergeCell ref="A1:C1"/>
    <mergeCell ref="F1:W1"/>
    <mergeCell ref="X1:AO1"/>
    <mergeCell ref="AR1:AY1"/>
    <mergeCell ref="AZ1:BG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6"/>
  <sheetViews>
    <sheetView zoomScalePageLayoutView="0" workbookViewId="0" topLeftCell="A3">
      <selection activeCell="A12" sqref="A12:IV16"/>
    </sheetView>
  </sheetViews>
  <sheetFormatPr defaultColWidth="9.140625" defaultRowHeight="12.75"/>
  <cols>
    <col min="1" max="1" width="3.7109375" style="1" customWidth="1"/>
    <col min="2" max="2" width="27.28125" style="3" customWidth="1"/>
    <col min="3" max="4" width="5.7109375" style="11" customWidth="1"/>
    <col min="5" max="5" width="5.7109375" style="32" customWidth="1"/>
    <col min="6" max="6" width="5.57421875" style="22" bestFit="1" customWidth="1"/>
    <col min="7" max="8" width="3.57421875" style="11" bestFit="1" customWidth="1"/>
    <col min="9" max="14" width="6.28125" style="11" bestFit="1" customWidth="1"/>
    <col min="15" max="15" width="3.57421875" style="11" bestFit="1" customWidth="1"/>
    <col min="16" max="17" width="6.28125" style="11" bestFit="1" customWidth="1"/>
    <col min="18" max="18" width="3.57421875" style="11" bestFit="1" customWidth="1"/>
    <col min="19" max="19" width="6.28125" style="11" bestFit="1" customWidth="1"/>
    <col min="20" max="20" width="3.57421875" style="11" bestFit="1" customWidth="1"/>
    <col min="21" max="21" width="6.28125" style="11" bestFit="1" customWidth="1"/>
    <col min="22" max="22" width="3.57421875" style="11" bestFit="1" customWidth="1"/>
    <col min="23" max="23" width="6.7109375" style="33" customWidth="1"/>
    <col min="24" max="24" width="6.7109375" style="22" hidden="1" customWidth="1"/>
    <col min="25" max="40" width="5.7109375" style="11" hidden="1" customWidth="1"/>
    <col min="41" max="41" width="6.7109375" style="33" hidden="1" customWidth="1"/>
    <col min="42" max="43" width="6.7109375" style="33" customWidth="1"/>
    <col min="44" max="44" width="5.57421875" style="22" bestFit="1" customWidth="1"/>
    <col min="45" max="47" width="3.57421875" style="11" bestFit="1" customWidth="1"/>
    <col min="48" max="48" width="6.28125" style="11" bestFit="1" customWidth="1"/>
    <col min="49" max="50" width="3.57421875" style="11" bestFit="1" customWidth="1"/>
    <col min="51" max="51" width="6.7109375" style="22" customWidth="1"/>
    <col min="52" max="52" width="6.7109375" style="22" hidden="1" customWidth="1"/>
    <col min="53" max="58" width="5.7109375" style="11" hidden="1" customWidth="1"/>
    <col min="59" max="59" width="6.7109375" style="22" hidden="1" customWidth="1"/>
    <col min="60" max="61" width="6.7109375" style="33" customWidth="1"/>
    <col min="62" max="62" width="8.7109375" style="22" customWidth="1"/>
    <col min="63" max="63" width="5.7109375" style="11" customWidth="1"/>
  </cols>
  <sheetData>
    <row r="1" spans="1:63" s="2" customFormat="1" ht="20.25">
      <c r="A1" s="66" t="s">
        <v>46</v>
      </c>
      <c r="B1" s="66"/>
      <c r="C1" s="66"/>
      <c r="D1" s="43"/>
      <c r="E1" s="43"/>
      <c r="F1" s="62" t="s">
        <v>36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 t="s">
        <v>37</v>
      </c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43"/>
      <c r="AQ1" s="43"/>
      <c r="AR1" s="64" t="s">
        <v>38</v>
      </c>
      <c r="AS1" s="64"/>
      <c r="AT1" s="64"/>
      <c r="AU1" s="64"/>
      <c r="AV1" s="64"/>
      <c r="AW1" s="64"/>
      <c r="AX1" s="64"/>
      <c r="AY1" s="64"/>
      <c r="AZ1" s="67"/>
      <c r="BA1" s="67"/>
      <c r="BB1" s="67"/>
      <c r="BC1" s="67"/>
      <c r="BD1" s="67"/>
      <c r="BE1" s="67"/>
      <c r="BF1" s="67"/>
      <c r="BG1" s="67"/>
      <c r="BH1" s="67"/>
      <c r="BI1" s="43"/>
      <c r="BJ1" s="43"/>
      <c r="BK1" s="43"/>
    </row>
    <row r="2" spans="1:63" s="2" customFormat="1" ht="3.75" customHeight="1" thickBot="1">
      <c r="A2" s="4"/>
      <c r="B2" s="3"/>
      <c r="C2" s="4"/>
      <c r="D2" s="4"/>
      <c r="E2" s="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2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1"/>
      <c r="AO2" s="26"/>
      <c r="AP2" s="26"/>
      <c r="AQ2" s="26"/>
      <c r="AR2" s="4"/>
      <c r="AS2" s="4"/>
      <c r="AT2" s="4"/>
      <c r="AU2" s="4"/>
      <c r="AV2" s="4"/>
      <c r="AW2" s="4"/>
      <c r="AX2" s="11"/>
      <c r="AY2" s="27"/>
      <c r="AZ2" s="4"/>
      <c r="BA2" s="4"/>
      <c r="BB2" s="4"/>
      <c r="BC2" s="4"/>
      <c r="BD2" s="4"/>
      <c r="BE2" s="4"/>
      <c r="BF2" s="11"/>
      <c r="BG2" s="27"/>
      <c r="BH2" s="26"/>
      <c r="BI2" s="26"/>
      <c r="BJ2" s="27"/>
      <c r="BK2" s="4"/>
    </row>
    <row r="3" spans="1:63" s="2" customFormat="1" ht="133.5" customHeight="1">
      <c r="A3" s="38"/>
      <c r="B3" s="39" t="s">
        <v>0</v>
      </c>
      <c r="C3" s="34" t="s">
        <v>2</v>
      </c>
      <c r="D3" s="35" t="s">
        <v>3</v>
      </c>
      <c r="E3" s="53" t="s">
        <v>1</v>
      </c>
      <c r="F3" s="35" t="s">
        <v>4</v>
      </c>
      <c r="G3" s="35" t="s">
        <v>22</v>
      </c>
      <c r="H3" s="35" t="s">
        <v>6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5" t="s">
        <v>7</v>
      </c>
      <c r="P3" s="36" t="s">
        <v>29</v>
      </c>
      <c r="Q3" s="36" t="s">
        <v>8</v>
      </c>
      <c r="R3" s="35" t="s">
        <v>9</v>
      </c>
      <c r="S3" s="36" t="s">
        <v>30</v>
      </c>
      <c r="T3" s="35" t="s">
        <v>10</v>
      </c>
      <c r="U3" s="36" t="s">
        <v>31</v>
      </c>
      <c r="V3" s="44" t="s">
        <v>11</v>
      </c>
      <c r="W3" s="40" t="s">
        <v>19</v>
      </c>
      <c r="X3" s="35" t="s">
        <v>4</v>
      </c>
      <c r="Y3" s="35" t="s">
        <v>22</v>
      </c>
      <c r="Z3" s="35" t="s">
        <v>6</v>
      </c>
      <c r="AA3" s="36" t="s">
        <v>23</v>
      </c>
      <c r="AB3" s="36" t="s">
        <v>24</v>
      </c>
      <c r="AC3" s="36" t="s">
        <v>25</v>
      </c>
      <c r="AD3" s="36" t="s">
        <v>26</v>
      </c>
      <c r="AE3" s="36" t="s">
        <v>27</v>
      </c>
      <c r="AF3" s="36" t="s">
        <v>28</v>
      </c>
      <c r="AG3" s="35" t="s">
        <v>7</v>
      </c>
      <c r="AH3" s="36" t="s">
        <v>29</v>
      </c>
      <c r="AI3" s="36" t="s">
        <v>8</v>
      </c>
      <c r="AJ3" s="35" t="s">
        <v>9</v>
      </c>
      <c r="AK3" s="36" t="s">
        <v>30</v>
      </c>
      <c r="AL3" s="35" t="s">
        <v>10</v>
      </c>
      <c r="AM3" s="36" t="s">
        <v>31</v>
      </c>
      <c r="AN3" s="44" t="s">
        <v>11</v>
      </c>
      <c r="AO3" s="40" t="s">
        <v>19</v>
      </c>
      <c r="AP3" s="47" t="s">
        <v>32</v>
      </c>
      <c r="AQ3" s="48" t="s">
        <v>33</v>
      </c>
      <c r="AR3" s="35" t="s">
        <v>12</v>
      </c>
      <c r="AS3" s="35" t="s">
        <v>5</v>
      </c>
      <c r="AT3" s="35" t="s">
        <v>13</v>
      </c>
      <c r="AU3" s="35" t="s">
        <v>14</v>
      </c>
      <c r="AV3" s="36" t="s">
        <v>15</v>
      </c>
      <c r="AW3" s="35" t="s">
        <v>16</v>
      </c>
      <c r="AX3" s="44" t="s">
        <v>17</v>
      </c>
      <c r="AY3" s="41" t="s">
        <v>20</v>
      </c>
      <c r="AZ3" s="35" t="s">
        <v>12</v>
      </c>
      <c r="BA3" s="35" t="s">
        <v>5</v>
      </c>
      <c r="BB3" s="35" t="s">
        <v>13</v>
      </c>
      <c r="BC3" s="35" t="s">
        <v>14</v>
      </c>
      <c r="BD3" s="36" t="s">
        <v>15</v>
      </c>
      <c r="BE3" s="35" t="s">
        <v>16</v>
      </c>
      <c r="BF3" s="44" t="s">
        <v>17</v>
      </c>
      <c r="BG3" s="41" t="s">
        <v>20</v>
      </c>
      <c r="BH3" s="47" t="s">
        <v>34</v>
      </c>
      <c r="BI3" s="48" t="s">
        <v>35</v>
      </c>
      <c r="BJ3" s="42" t="s">
        <v>21</v>
      </c>
      <c r="BK3" s="37" t="s">
        <v>18</v>
      </c>
    </row>
    <row r="4" spans="1:63" s="2" customFormat="1" ht="1.5" customHeight="1">
      <c r="A4" s="9"/>
      <c r="B4" s="19"/>
      <c r="C4" s="14"/>
      <c r="D4" s="14"/>
      <c r="E4" s="54"/>
      <c r="F4" s="14"/>
      <c r="G4" s="14"/>
      <c r="H4" s="14"/>
      <c r="I4" s="15"/>
      <c r="J4" s="15"/>
      <c r="K4" s="15"/>
      <c r="L4" s="15"/>
      <c r="M4" s="15"/>
      <c r="N4" s="15"/>
      <c r="O4" s="14"/>
      <c r="P4" s="15"/>
      <c r="Q4" s="15"/>
      <c r="R4" s="16"/>
      <c r="S4" s="17"/>
      <c r="T4" s="16"/>
      <c r="U4" s="17"/>
      <c r="V4" s="45"/>
      <c r="W4" s="18"/>
      <c r="X4" s="14"/>
      <c r="Y4" s="14"/>
      <c r="Z4" s="14"/>
      <c r="AA4" s="15"/>
      <c r="AB4" s="15"/>
      <c r="AC4" s="15"/>
      <c r="AD4" s="15"/>
      <c r="AE4" s="15"/>
      <c r="AF4" s="15"/>
      <c r="AG4" s="14"/>
      <c r="AH4" s="15"/>
      <c r="AI4" s="15"/>
      <c r="AJ4" s="16"/>
      <c r="AK4" s="17"/>
      <c r="AL4" s="16"/>
      <c r="AM4" s="17"/>
      <c r="AN4" s="45"/>
      <c r="AO4" s="18"/>
      <c r="AP4" s="49"/>
      <c r="AQ4" s="51"/>
      <c r="AR4" s="16"/>
      <c r="AS4" s="16"/>
      <c r="AT4" s="16"/>
      <c r="AU4" s="16"/>
      <c r="AV4" s="17"/>
      <c r="AW4" s="16"/>
      <c r="AX4" s="45"/>
      <c r="AY4" s="18"/>
      <c r="AZ4" s="16"/>
      <c r="BA4" s="16"/>
      <c r="BB4" s="16"/>
      <c r="BC4" s="16"/>
      <c r="BD4" s="17"/>
      <c r="BE4" s="16"/>
      <c r="BF4" s="45"/>
      <c r="BG4" s="18"/>
      <c r="BH4" s="49"/>
      <c r="BI4" s="51"/>
      <c r="BJ4" s="20"/>
      <c r="BK4" s="21"/>
    </row>
    <row r="5" spans="1:63" s="7" customFormat="1" ht="18" customHeight="1">
      <c r="A5" s="5"/>
      <c r="B5" s="56" t="s">
        <v>42</v>
      </c>
      <c r="C5" s="10"/>
      <c r="D5" s="12"/>
      <c r="E5" s="55">
        <f>SUM(C5:D5)</f>
        <v>0</v>
      </c>
      <c r="F5" s="23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46">
        <f aca="true" t="shared" si="0" ref="V5:V16">SUM(G5:U5)</f>
        <v>0</v>
      </c>
      <c r="W5" s="24">
        <f aca="true" t="shared" si="1" ref="W5:W16">SUM(F5:U5)</f>
        <v>0</v>
      </c>
      <c r="X5" s="23"/>
      <c r="Y5" s="12"/>
      <c r="Z5" s="12"/>
      <c r="AA5" s="12"/>
      <c r="AB5" s="12"/>
      <c r="AC5" s="12"/>
      <c r="AD5" s="12"/>
      <c r="AE5" s="13"/>
      <c r="AF5" s="12"/>
      <c r="AG5" s="12"/>
      <c r="AH5" s="12"/>
      <c r="AI5" s="12"/>
      <c r="AJ5" s="12"/>
      <c r="AK5" s="12"/>
      <c r="AL5" s="12"/>
      <c r="AM5" s="12"/>
      <c r="AN5" s="46">
        <f>SUM(Y5:AM5)</f>
        <v>0</v>
      </c>
      <c r="AO5" s="24">
        <f>SUM(X5:AM5)</f>
        <v>0</v>
      </c>
      <c r="AP5" s="50">
        <f>MAX(W5,AO5)</f>
        <v>0</v>
      </c>
      <c r="AQ5" s="52">
        <f>IF(MIN(W5,AO5)=0,AP5,MIN(W5,AO5))</f>
        <v>0</v>
      </c>
      <c r="AR5" s="23"/>
      <c r="AS5" s="12"/>
      <c r="AT5" s="12"/>
      <c r="AU5" s="12"/>
      <c r="AV5" s="12"/>
      <c r="AW5" s="12"/>
      <c r="AX5" s="46">
        <f aca="true" t="shared" si="2" ref="AX5:AX16">SUM(AS5:AW5)</f>
        <v>0</v>
      </c>
      <c r="AY5" s="24">
        <f aca="true" t="shared" si="3" ref="AY5:AY16">SUM(AR5:AW5)</f>
        <v>0</v>
      </c>
      <c r="AZ5" s="23"/>
      <c r="BA5" s="12"/>
      <c r="BB5" s="12"/>
      <c r="BC5" s="12"/>
      <c r="BD5" s="12"/>
      <c r="BE5" s="12"/>
      <c r="BF5" s="46">
        <f>SUM(BA5:BE5)</f>
        <v>0</v>
      </c>
      <c r="BG5" s="24">
        <f>SUM(AZ5:BE5)</f>
        <v>0</v>
      </c>
      <c r="BH5" s="50">
        <f>MAX(AY5,BG5)</f>
        <v>0</v>
      </c>
      <c r="BI5" s="52">
        <f>IF(MIN(AY5,BG5)=0,BH5,MIN(AY5,BG5))</f>
        <v>0</v>
      </c>
      <c r="BJ5" s="28">
        <f aca="true" t="shared" si="4" ref="BJ5:BJ16">E5-AQ5-BI5</f>
        <v>0</v>
      </c>
      <c r="BK5" s="59" t="s">
        <v>47</v>
      </c>
    </row>
    <row r="6" spans="1:63" s="7" customFormat="1" ht="18" customHeight="1">
      <c r="A6" s="8">
        <v>1</v>
      </c>
      <c r="B6" s="61" t="s">
        <v>55</v>
      </c>
      <c r="C6" s="6">
        <v>500</v>
      </c>
      <c r="D6" s="13"/>
      <c r="E6" s="55">
        <f aca="true" t="shared" si="5" ref="E6:E11">SUM(C6:D6)</f>
        <v>500</v>
      </c>
      <c r="F6" s="2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46">
        <f t="shared" si="0"/>
        <v>0</v>
      </c>
      <c r="W6" s="24">
        <f t="shared" si="1"/>
        <v>0</v>
      </c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46">
        <f>SUM(Y6:AM6)</f>
        <v>0</v>
      </c>
      <c r="AO6" s="24">
        <f>SUM(X6:AM6)</f>
        <v>0</v>
      </c>
      <c r="AP6" s="50">
        <f aca="true" t="shared" si="6" ref="AP6:AP11">MAX(W6,AO6)</f>
        <v>0</v>
      </c>
      <c r="AQ6" s="52">
        <f aca="true" t="shared" si="7" ref="AQ6:AQ11">IF(MIN(W6,AO6)=0,AP6,MIN(W6,AO6))</f>
        <v>0</v>
      </c>
      <c r="AR6" s="23"/>
      <c r="AS6" s="13"/>
      <c r="AT6" s="13"/>
      <c r="AU6" s="13"/>
      <c r="AV6" s="13"/>
      <c r="AW6" s="13"/>
      <c r="AX6" s="46">
        <f t="shared" si="2"/>
        <v>0</v>
      </c>
      <c r="AY6" s="29">
        <f t="shared" si="3"/>
        <v>0</v>
      </c>
      <c r="AZ6" s="23"/>
      <c r="BA6" s="13"/>
      <c r="BB6" s="13"/>
      <c r="BC6" s="13"/>
      <c r="BD6" s="13"/>
      <c r="BE6" s="13"/>
      <c r="BF6" s="46">
        <f>SUM(BA6:BE6)</f>
        <v>0</v>
      </c>
      <c r="BG6" s="29">
        <f>SUM(AZ6:BE6)</f>
        <v>0</v>
      </c>
      <c r="BH6" s="50">
        <f aca="true" t="shared" si="8" ref="BH6:BH11">MAX(AY6,BG6)</f>
        <v>0</v>
      </c>
      <c r="BI6" s="52">
        <f aca="true" t="shared" si="9" ref="BI6:BI11">IF(MIN(AY6,BG6)=0,BH6,MIN(AY6,BG6))</f>
        <v>0</v>
      </c>
      <c r="BJ6" s="30">
        <f t="shared" si="4"/>
        <v>500</v>
      </c>
      <c r="BK6" s="31"/>
    </row>
    <row r="7" spans="1:63" s="7" customFormat="1" ht="18" customHeight="1">
      <c r="A7" s="8">
        <v>3</v>
      </c>
      <c r="B7" s="58" t="s">
        <v>56</v>
      </c>
      <c r="C7" s="6">
        <v>500</v>
      </c>
      <c r="D7" s="13"/>
      <c r="E7" s="55">
        <f t="shared" si="5"/>
        <v>500</v>
      </c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46">
        <f t="shared" si="0"/>
        <v>0</v>
      </c>
      <c r="W7" s="24">
        <f t="shared" si="1"/>
        <v>0</v>
      </c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6">
        <f>SUM(Y7:AM7)</f>
        <v>0</v>
      </c>
      <c r="AO7" s="24">
        <f>SUM(X7:AM7)</f>
        <v>0</v>
      </c>
      <c r="AP7" s="50">
        <f t="shared" si="6"/>
        <v>0</v>
      </c>
      <c r="AQ7" s="52">
        <f t="shared" si="7"/>
        <v>0</v>
      </c>
      <c r="AR7" s="23"/>
      <c r="AS7" s="13"/>
      <c r="AT7" s="13"/>
      <c r="AU7" s="13"/>
      <c r="AV7" s="13"/>
      <c r="AW7" s="13"/>
      <c r="AX7" s="46">
        <f t="shared" si="2"/>
        <v>0</v>
      </c>
      <c r="AY7" s="29">
        <f t="shared" si="3"/>
        <v>0</v>
      </c>
      <c r="AZ7" s="23"/>
      <c r="BA7" s="13"/>
      <c r="BB7" s="13"/>
      <c r="BC7" s="13"/>
      <c r="BD7" s="13"/>
      <c r="BE7" s="13"/>
      <c r="BF7" s="46">
        <f>SUM(BA7:BE7)</f>
        <v>0</v>
      </c>
      <c r="BG7" s="29">
        <f>SUM(AZ7:BE7)</f>
        <v>0</v>
      </c>
      <c r="BH7" s="50">
        <f t="shared" si="8"/>
        <v>0</v>
      </c>
      <c r="BI7" s="52">
        <f t="shared" si="9"/>
        <v>0</v>
      </c>
      <c r="BJ7" s="30">
        <f t="shared" si="4"/>
        <v>500</v>
      </c>
      <c r="BK7" s="31"/>
    </row>
    <row r="8" spans="1:63" s="7" customFormat="1" ht="18" customHeight="1">
      <c r="A8" s="8">
        <v>5</v>
      </c>
      <c r="B8" s="58" t="s">
        <v>57</v>
      </c>
      <c r="C8" s="6">
        <v>500</v>
      </c>
      <c r="D8" s="13"/>
      <c r="E8" s="55">
        <f t="shared" si="5"/>
        <v>500</v>
      </c>
      <c r="F8" s="2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6">
        <f t="shared" si="0"/>
        <v>0</v>
      </c>
      <c r="W8" s="24">
        <f t="shared" si="1"/>
        <v>0</v>
      </c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46">
        <f>SUM(Y8:AM8)</f>
        <v>0</v>
      </c>
      <c r="AO8" s="24">
        <f>SUM(X8:AM8)</f>
        <v>0</v>
      </c>
      <c r="AP8" s="50">
        <f t="shared" si="6"/>
        <v>0</v>
      </c>
      <c r="AQ8" s="52">
        <f t="shared" si="7"/>
        <v>0</v>
      </c>
      <c r="AR8" s="23"/>
      <c r="AS8" s="13"/>
      <c r="AT8" s="13"/>
      <c r="AU8" s="13"/>
      <c r="AV8" s="13"/>
      <c r="AW8" s="13"/>
      <c r="AX8" s="46">
        <f t="shared" si="2"/>
        <v>0</v>
      </c>
      <c r="AY8" s="29">
        <f t="shared" si="3"/>
        <v>0</v>
      </c>
      <c r="AZ8" s="23"/>
      <c r="BA8" s="13"/>
      <c r="BB8" s="13"/>
      <c r="BC8" s="13"/>
      <c r="BD8" s="13"/>
      <c r="BE8" s="13"/>
      <c r="BF8" s="46">
        <f>SUM(BA8:BE8)</f>
        <v>0</v>
      </c>
      <c r="BG8" s="29">
        <f>SUM(AZ8:BE8)</f>
        <v>0</v>
      </c>
      <c r="BH8" s="50">
        <f t="shared" si="8"/>
        <v>0</v>
      </c>
      <c r="BI8" s="52">
        <f t="shared" si="9"/>
        <v>0</v>
      </c>
      <c r="BJ8" s="30">
        <f t="shared" si="4"/>
        <v>500</v>
      </c>
      <c r="BK8" s="31"/>
    </row>
    <row r="9" spans="1:63" s="7" customFormat="1" ht="18" customHeight="1">
      <c r="A9" s="8">
        <v>7</v>
      </c>
      <c r="B9" s="58" t="s">
        <v>58</v>
      </c>
      <c r="C9" s="6">
        <v>500</v>
      </c>
      <c r="D9" s="13"/>
      <c r="E9" s="55">
        <f t="shared" si="5"/>
        <v>500</v>
      </c>
      <c r="F9" s="2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46">
        <f t="shared" si="0"/>
        <v>0</v>
      </c>
      <c r="W9" s="24">
        <f t="shared" si="1"/>
        <v>0</v>
      </c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6">
        <f>SUM(Y9:AM9)</f>
        <v>0</v>
      </c>
      <c r="AO9" s="24">
        <f>SUM(X9:AM9)</f>
        <v>0</v>
      </c>
      <c r="AP9" s="50">
        <f t="shared" si="6"/>
        <v>0</v>
      </c>
      <c r="AQ9" s="52">
        <f t="shared" si="7"/>
        <v>0</v>
      </c>
      <c r="AR9" s="23"/>
      <c r="AS9" s="13"/>
      <c r="AT9" s="13"/>
      <c r="AU9" s="13"/>
      <c r="AV9" s="13"/>
      <c r="AW9" s="13"/>
      <c r="AX9" s="46">
        <f t="shared" si="2"/>
        <v>0</v>
      </c>
      <c r="AY9" s="29">
        <f t="shared" si="3"/>
        <v>0</v>
      </c>
      <c r="AZ9" s="23"/>
      <c r="BA9" s="13"/>
      <c r="BB9" s="13"/>
      <c r="BC9" s="13"/>
      <c r="BD9" s="13"/>
      <c r="BE9" s="13"/>
      <c r="BF9" s="46">
        <f>SUM(BA9:BE9)</f>
        <v>0</v>
      </c>
      <c r="BG9" s="29">
        <f>SUM(AZ9:BE9)</f>
        <v>0</v>
      </c>
      <c r="BH9" s="50">
        <f t="shared" si="8"/>
        <v>0</v>
      </c>
      <c r="BI9" s="52">
        <f t="shared" si="9"/>
        <v>0</v>
      </c>
      <c r="BJ9" s="30">
        <f t="shared" si="4"/>
        <v>500</v>
      </c>
      <c r="BK9" s="31"/>
    </row>
    <row r="10" spans="1:63" s="7" customFormat="1" ht="18" customHeight="1">
      <c r="A10" s="8">
        <v>8</v>
      </c>
      <c r="B10" s="58" t="s">
        <v>59</v>
      </c>
      <c r="C10" s="6">
        <v>500</v>
      </c>
      <c r="D10" s="13"/>
      <c r="E10" s="55">
        <f t="shared" si="5"/>
        <v>500</v>
      </c>
      <c r="F10" s="2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46">
        <f t="shared" si="0"/>
        <v>0</v>
      </c>
      <c r="W10" s="24">
        <f t="shared" si="1"/>
        <v>0</v>
      </c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46"/>
      <c r="AO10" s="24"/>
      <c r="AP10" s="50">
        <f t="shared" si="6"/>
        <v>0</v>
      </c>
      <c r="AQ10" s="52">
        <f t="shared" si="7"/>
        <v>0</v>
      </c>
      <c r="AR10" s="23"/>
      <c r="AS10" s="13"/>
      <c r="AT10" s="13"/>
      <c r="AU10" s="13"/>
      <c r="AV10" s="13"/>
      <c r="AW10" s="13"/>
      <c r="AX10" s="46">
        <f t="shared" si="2"/>
        <v>0</v>
      </c>
      <c r="AY10" s="29">
        <f t="shared" si="3"/>
        <v>0</v>
      </c>
      <c r="AZ10" s="23"/>
      <c r="BA10" s="13"/>
      <c r="BB10" s="13"/>
      <c r="BC10" s="13"/>
      <c r="BD10" s="13"/>
      <c r="BE10" s="13"/>
      <c r="BF10" s="46"/>
      <c r="BG10" s="29"/>
      <c r="BH10" s="50">
        <f t="shared" si="8"/>
        <v>0</v>
      </c>
      <c r="BI10" s="52">
        <f t="shared" si="9"/>
        <v>0</v>
      </c>
      <c r="BJ10" s="30">
        <f t="shared" si="4"/>
        <v>500</v>
      </c>
      <c r="BK10" s="31"/>
    </row>
    <row r="11" spans="1:63" s="7" customFormat="1" ht="18" customHeight="1">
      <c r="A11" s="8"/>
      <c r="B11" s="56" t="s">
        <v>41</v>
      </c>
      <c r="C11" s="6"/>
      <c r="D11" s="13"/>
      <c r="E11" s="55">
        <f t="shared" si="5"/>
        <v>0</v>
      </c>
      <c r="F11" s="2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46">
        <f t="shared" si="0"/>
        <v>0</v>
      </c>
      <c r="W11" s="24">
        <f t="shared" si="1"/>
        <v>0</v>
      </c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46">
        <f>SUM(Y11:AM11)</f>
        <v>0</v>
      </c>
      <c r="AO11" s="24">
        <f>SUM(X11:AM11)</f>
        <v>0</v>
      </c>
      <c r="AP11" s="50">
        <f t="shared" si="6"/>
        <v>0</v>
      </c>
      <c r="AQ11" s="52">
        <f t="shared" si="7"/>
        <v>0</v>
      </c>
      <c r="AR11" s="23"/>
      <c r="AS11" s="13"/>
      <c r="AT11" s="13"/>
      <c r="AU11" s="13"/>
      <c r="AV11" s="13"/>
      <c r="AW11" s="13"/>
      <c r="AX11" s="46">
        <f t="shared" si="2"/>
        <v>0</v>
      </c>
      <c r="AY11" s="29">
        <f t="shared" si="3"/>
        <v>0</v>
      </c>
      <c r="AZ11" s="23"/>
      <c r="BA11" s="13"/>
      <c r="BB11" s="13"/>
      <c r="BC11" s="13"/>
      <c r="BD11" s="13"/>
      <c r="BE11" s="13"/>
      <c r="BF11" s="46">
        <f>SUM(BA11:BE11)</f>
        <v>0</v>
      </c>
      <c r="BG11" s="29">
        <f>SUM(AZ11:BE11)</f>
        <v>0</v>
      </c>
      <c r="BH11" s="50">
        <f t="shared" si="8"/>
        <v>0</v>
      </c>
      <c r="BI11" s="52">
        <f t="shared" si="9"/>
        <v>0</v>
      </c>
      <c r="BJ11" s="30">
        <f t="shared" si="4"/>
        <v>0</v>
      </c>
      <c r="BK11" s="60" t="s">
        <v>47</v>
      </c>
    </row>
    <row r="12" spans="1:63" s="7" customFormat="1" ht="18" customHeight="1">
      <c r="A12" s="8">
        <v>1</v>
      </c>
      <c r="B12" s="61" t="s">
        <v>55</v>
      </c>
      <c r="C12" s="6">
        <v>500</v>
      </c>
      <c r="D12" s="13"/>
      <c r="E12" s="55">
        <f>SUM(C12:D12)</f>
        <v>500</v>
      </c>
      <c r="F12" s="2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46">
        <f t="shared" si="0"/>
        <v>0</v>
      </c>
      <c r="W12" s="24">
        <f t="shared" si="1"/>
        <v>0</v>
      </c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46">
        <f>SUM(Y12:AM12)</f>
        <v>0</v>
      </c>
      <c r="AO12" s="24">
        <f>SUM(X12:AM12)</f>
        <v>0</v>
      </c>
      <c r="AP12" s="50">
        <f>MAX(W12,AO12)</f>
        <v>0</v>
      </c>
      <c r="AQ12" s="52">
        <f>IF(MIN(W12,AO12)=0,AP12,MIN(W12,AO12))</f>
        <v>0</v>
      </c>
      <c r="AR12" s="23"/>
      <c r="AS12" s="13"/>
      <c r="AT12" s="13"/>
      <c r="AU12" s="13"/>
      <c r="AV12" s="13"/>
      <c r="AW12" s="13"/>
      <c r="AX12" s="46">
        <f t="shared" si="2"/>
        <v>0</v>
      </c>
      <c r="AY12" s="29">
        <f t="shared" si="3"/>
        <v>0</v>
      </c>
      <c r="AZ12" s="23"/>
      <c r="BA12" s="13"/>
      <c r="BB12" s="13"/>
      <c r="BC12" s="13"/>
      <c r="BD12" s="13"/>
      <c r="BE12" s="13"/>
      <c r="BF12" s="46">
        <f>SUM(BA12:BE12)</f>
        <v>0</v>
      </c>
      <c r="BG12" s="29">
        <f>SUM(AZ12:BE12)</f>
        <v>0</v>
      </c>
      <c r="BH12" s="50">
        <f>MAX(AY12,BG12)</f>
        <v>0</v>
      </c>
      <c r="BI12" s="52">
        <f>IF(MIN(AY12,BG12)=0,BH12,MIN(AY12,BG12))</f>
        <v>0</v>
      </c>
      <c r="BJ12" s="30">
        <f t="shared" si="4"/>
        <v>500</v>
      </c>
      <c r="BK12" s="31"/>
    </row>
    <row r="13" spans="1:63" s="7" customFormat="1" ht="18" customHeight="1">
      <c r="A13" s="8">
        <v>3</v>
      </c>
      <c r="B13" s="58" t="s">
        <v>56</v>
      </c>
      <c r="C13" s="6">
        <v>500</v>
      </c>
      <c r="D13" s="13"/>
      <c r="E13" s="55">
        <f>SUM(C13:D13)</f>
        <v>500</v>
      </c>
      <c r="F13" s="2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46">
        <f t="shared" si="0"/>
        <v>0</v>
      </c>
      <c r="W13" s="24">
        <f t="shared" si="1"/>
        <v>0</v>
      </c>
      <c r="X13" s="2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46">
        <f>SUM(Y13:AM13)</f>
        <v>0</v>
      </c>
      <c r="AO13" s="24">
        <f>SUM(X13:AM13)</f>
        <v>0</v>
      </c>
      <c r="AP13" s="50">
        <f>MAX(W13,AO13)</f>
        <v>0</v>
      </c>
      <c r="AQ13" s="52">
        <f>IF(MIN(W13,AO13)=0,AP13,MIN(W13,AO13))</f>
        <v>0</v>
      </c>
      <c r="AR13" s="23"/>
      <c r="AS13" s="13"/>
      <c r="AT13" s="13"/>
      <c r="AU13" s="13"/>
      <c r="AV13" s="13"/>
      <c r="AW13" s="13"/>
      <c r="AX13" s="46">
        <f t="shared" si="2"/>
        <v>0</v>
      </c>
      <c r="AY13" s="29">
        <f t="shared" si="3"/>
        <v>0</v>
      </c>
      <c r="AZ13" s="23"/>
      <c r="BA13" s="13"/>
      <c r="BB13" s="13"/>
      <c r="BC13" s="13"/>
      <c r="BD13" s="13"/>
      <c r="BE13" s="13"/>
      <c r="BF13" s="46">
        <f>SUM(BA13:BE13)</f>
        <v>0</v>
      </c>
      <c r="BG13" s="29">
        <f>SUM(AZ13:BE13)</f>
        <v>0</v>
      </c>
      <c r="BH13" s="50">
        <f>MAX(AY13,BG13)</f>
        <v>0</v>
      </c>
      <c r="BI13" s="52">
        <f>IF(MIN(AY13,BG13)=0,BH13,MIN(AY13,BG13))</f>
        <v>0</v>
      </c>
      <c r="BJ13" s="30">
        <f t="shared" si="4"/>
        <v>500</v>
      </c>
      <c r="BK13" s="31"/>
    </row>
    <row r="14" spans="1:63" s="7" customFormat="1" ht="18" customHeight="1">
      <c r="A14" s="8">
        <v>5</v>
      </c>
      <c r="B14" s="58" t="s">
        <v>57</v>
      </c>
      <c r="C14" s="6">
        <v>500</v>
      </c>
      <c r="D14" s="13"/>
      <c r="E14" s="55">
        <f>SUM(C14:D14)</f>
        <v>500</v>
      </c>
      <c r="F14" s="2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6">
        <f t="shared" si="0"/>
        <v>0</v>
      </c>
      <c r="W14" s="24">
        <f t="shared" si="1"/>
        <v>0</v>
      </c>
      <c r="X14" s="2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46">
        <f>SUM(Y14:AM14)</f>
        <v>0</v>
      </c>
      <c r="AO14" s="24">
        <f>SUM(X14:AM14)</f>
        <v>0</v>
      </c>
      <c r="AP14" s="50">
        <f>MAX(W14,AO14)</f>
        <v>0</v>
      </c>
      <c r="AQ14" s="52">
        <f>IF(MIN(W14,AO14)=0,AP14,MIN(W14,AO14))</f>
        <v>0</v>
      </c>
      <c r="AR14" s="23"/>
      <c r="AS14" s="13"/>
      <c r="AT14" s="13"/>
      <c r="AU14" s="13"/>
      <c r="AV14" s="13"/>
      <c r="AW14" s="13"/>
      <c r="AX14" s="46">
        <f t="shared" si="2"/>
        <v>0</v>
      </c>
      <c r="AY14" s="29">
        <f t="shared" si="3"/>
        <v>0</v>
      </c>
      <c r="AZ14" s="23"/>
      <c r="BA14" s="13"/>
      <c r="BB14" s="13"/>
      <c r="BC14" s="13"/>
      <c r="BD14" s="13"/>
      <c r="BE14" s="13"/>
      <c r="BF14" s="46">
        <f>SUM(BA14:BE14)</f>
        <v>0</v>
      </c>
      <c r="BG14" s="29">
        <f>SUM(AZ14:BE14)</f>
        <v>0</v>
      </c>
      <c r="BH14" s="50">
        <f>MAX(AY14,BG14)</f>
        <v>0</v>
      </c>
      <c r="BI14" s="52">
        <f>IF(MIN(AY14,BG14)=0,BH14,MIN(AY14,BG14))</f>
        <v>0</v>
      </c>
      <c r="BJ14" s="30">
        <f t="shared" si="4"/>
        <v>500</v>
      </c>
      <c r="BK14" s="31"/>
    </row>
    <row r="15" spans="1:63" s="7" customFormat="1" ht="18" customHeight="1">
      <c r="A15" s="8">
        <v>7</v>
      </c>
      <c r="B15" s="58" t="s">
        <v>58</v>
      </c>
      <c r="C15" s="6">
        <v>500</v>
      </c>
      <c r="D15" s="13"/>
      <c r="E15" s="55">
        <f>SUM(C15:D15)</f>
        <v>500</v>
      </c>
      <c r="F15" s="2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46">
        <f t="shared" si="0"/>
        <v>0</v>
      </c>
      <c r="W15" s="24">
        <f t="shared" si="1"/>
        <v>0</v>
      </c>
      <c r="X15" s="2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46">
        <f>SUM(Y15:AM15)</f>
        <v>0</v>
      </c>
      <c r="AO15" s="24">
        <f>SUM(X15:AM15)</f>
        <v>0</v>
      </c>
      <c r="AP15" s="50">
        <f>MAX(W15,AO15)</f>
        <v>0</v>
      </c>
      <c r="AQ15" s="52">
        <f>IF(MIN(W15,AO15)=0,AP15,MIN(W15,AO15))</f>
        <v>0</v>
      </c>
      <c r="AR15" s="23"/>
      <c r="AS15" s="13"/>
      <c r="AT15" s="13"/>
      <c r="AU15" s="13"/>
      <c r="AV15" s="13"/>
      <c r="AW15" s="13"/>
      <c r="AX15" s="46">
        <f t="shared" si="2"/>
        <v>0</v>
      </c>
      <c r="AY15" s="29">
        <f t="shared" si="3"/>
        <v>0</v>
      </c>
      <c r="AZ15" s="23"/>
      <c r="BA15" s="13"/>
      <c r="BB15" s="13"/>
      <c r="BC15" s="13"/>
      <c r="BD15" s="13"/>
      <c r="BE15" s="13"/>
      <c r="BF15" s="46">
        <f>SUM(BA15:BE15)</f>
        <v>0</v>
      </c>
      <c r="BG15" s="29">
        <f>SUM(AZ15:BE15)</f>
        <v>0</v>
      </c>
      <c r="BH15" s="50">
        <f>MAX(AY15,BG15)</f>
        <v>0</v>
      </c>
      <c r="BI15" s="52">
        <f>IF(MIN(AY15,BG15)=0,BH15,MIN(AY15,BG15))</f>
        <v>0</v>
      </c>
      <c r="BJ15" s="30">
        <f t="shared" si="4"/>
        <v>500</v>
      </c>
      <c r="BK15" s="31"/>
    </row>
    <row r="16" spans="1:63" s="7" customFormat="1" ht="18" customHeight="1">
      <c r="A16" s="8">
        <v>8</v>
      </c>
      <c r="B16" s="58" t="s">
        <v>59</v>
      </c>
      <c r="C16" s="6">
        <v>500</v>
      </c>
      <c r="D16" s="13"/>
      <c r="E16" s="55">
        <f>SUM(C16:D16)</f>
        <v>500</v>
      </c>
      <c r="F16" s="2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46">
        <f t="shared" si="0"/>
        <v>0</v>
      </c>
      <c r="W16" s="24">
        <f t="shared" si="1"/>
        <v>0</v>
      </c>
      <c r="X16" s="2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46"/>
      <c r="AO16" s="24"/>
      <c r="AP16" s="50">
        <f>MAX(W16,AO16)</f>
        <v>0</v>
      </c>
      <c r="AQ16" s="52">
        <f>IF(MIN(W16,AO16)=0,AP16,MIN(W16,AO16))</f>
        <v>0</v>
      </c>
      <c r="AR16" s="23"/>
      <c r="AS16" s="13"/>
      <c r="AT16" s="13"/>
      <c r="AU16" s="13"/>
      <c r="AV16" s="13"/>
      <c r="AW16" s="13"/>
      <c r="AX16" s="46">
        <f t="shared" si="2"/>
        <v>0</v>
      </c>
      <c r="AY16" s="29">
        <f t="shared" si="3"/>
        <v>0</v>
      </c>
      <c r="AZ16" s="23"/>
      <c r="BA16" s="13"/>
      <c r="BB16" s="13"/>
      <c r="BC16" s="13"/>
      <c r="BD16" s="13"/>
      <c r="BE16" s="13"/>
      <c r="BF16" s="46"/>
      <c r="BG16" s="29"/>
      <c r="BH16" s="50">
        <f>MAX(AY16,BG16)</f>
        <v>0</v>
      </c>
      <c r="BI16" s="52">
        <f>IF(MIN(AY16,BG16)=0,BH16,MIN(AY16,BG16))</f>
        <v>0</v>
      </c>
      <c r="BJ16" s="30">
        <f t="shared" si="4"/>
        <v>500</v>
      </c>
      <c r="BK16" s="31"/>
    </row>
  </sheetData>
  <sheetProtection/>
  <mergeCells count="4">
    <mergeCell ref="A1:C1"/>
    <mergeCell ref="F1:W1"/>
    <mergeCell ref="X1:AO1"/>
    <mergeCell ref="AR1:BH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7109375" style="1" customWidth="1"/>
    <col min="2" max="2" width="26.7109375" style="3" customWidth="1"/>
    <col min="3" max="4" width="5.7109375" style="11" customWidth="1"/>
    <col min="5" max="5" width="5.7109375" style="32" customWidth="1"/>
    <col min="6" max="6" width="5.57421875" style="22" bestFit="1" customWidth="1"/>
    <col min="7" max="8" width="3.57421875" style="11" bestFit="1" customWidth="1"/>
    <col min="9" max="13" width="6.28125" style="11" bestFit="1" customWidth="1"/>
    <col min="14" max="15" width="3.57421875" style="11" bestFit="1" customWidth="1"/>
    <col min="16" max="17" width="6.28125" style="11" bestFit="1" customWidth="1"/>
    <col min="18" max="18" width="3.57421875" style="11" bestFit="1" customWidth="1"/>
    <col min="19" max="19" width="6.28125" style="11" bestFit="1" customWidth="1"/>
    <col min="20" max="20" width="3.57421875" style="11" bestFit="1" customWidth="1"/>
    <col min="21" max="21" width="6.28125" style="11" bestFit="1" customWidth="1"/>
    <col min="22" max="22" width="3.57421875" style="11" bestFit="1" customWidth="1"/>
    <col min="23" max="23" width="6.7109375" style="33" customWidth="1"/>
    <col min="24" max="24" width="6.7109375" style="22" hidden="1" customWidth="1"/>
    <col min="25" max="40" width="5.7109375" style="11" hidden="1" customWidth="1"/>
    <col min="41" max="41" width="6.7109375" style="33" hidden="1" customWidth="1"/>
    <col min="42" max="43" width="6.7109375" style="33" customWidth="1"/>
    <col min="44" max="44" width="5.57421875" style="22" bestFit="1" customWidth="1"/>
    <col min="45" max="47" width="3.57421875" style="11" bestFit="1" customWidth="1"/>
    <col min="48" max="48" width="6.28125" style="11" bestFit="1" customWidth="1"/>
    <col min="49" max="50" width="3.57421875" style="11" bestFit="1" customWidth="1"/>
    <col min="51" max="51" width="6.7109375" style="22" customWidth="1"/>
    <col min="52" max="52" width="6.7109375" style="22" hidden="1" customWidth="1"/>
    <col min="53" max="58" width="5.7109375" style="11" hidden="1" customWidth="1"/>
    <col min="59" max="59" width="6.7109375" style="22" hidden="1" customWidth="1"/>
    <col min="60" max="61" width="6.7109375" style="33" customWidth="1"/>
    <col min="62" max="62" width="8.7109375" style="22" customWidth="1"/>
    <col min="63" max="63" width="5.7109375" style="11" customWidth="1"/>
  </cols>
  <sheetData>
    <row r="1" spans="1:63" s="2" customFormat="1" ht="20.25">
      <c r="A1" s="66" t="s">
        <v>40</v>
      </c>
      <c r="B1" s="66"/>
      <c r="C1" s="66"/>
      <c r="D1" s="43"/>
      <c r="E1" s="43"/>
      <c r="F1" s="62" t="s">
        <v>54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 t="s">
        <v>37</v>
      </c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43"/>
      <c r="AQ1" s="43"/>
      <c r="AR1" s="64" t="s">
        <v>53</v>
      </c>
      <c r="AS1" s="64"/>
      <c r="AT1" s="64"/>
      <c r="AU1" s="64"/>
      <c r="AV1" s="64"/>
      <c r="AW1" s="64"/>
      <c r="AX1" s="64"/>
      <c r="AY1" s="64"/>
      <c r="AZ1" s="65" t="s">
        <v>39</v>
      </c>
      <c r="BA1" s="65"/>
      <c r="BB1" s="65"/>
      <c r="BC1" s="65"/>
      <c r="BD1" s="65"/>
      <c r="BE1" s="65"/>
      <c r="BF1" s="65"/>
      <c r="BG1" s="65"/>
      <c r="BH1" s="43"/>
      <c r="BI1" s="43"/>
      <c r="BJ1" s="43"/>
      <c r="BK1" s="43"/>
    </row>
    <row r="2" spans="1:63" s="2" customFormat="1" ht="3.75" customHeight="1" thickBot="1">
      <c r="A2" s="4"/>
      <c r="B2" s="3"/>
      <c r="C2" s="4"/>
      <c r="D2" s="4"/>
      <c r="E2" s="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"/>
      <c r="W2" s="2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1"/>
      <c r="AO2" s="26"/>
      <c r="AP2" s="26"/>
      <c r="AQ2" s="26"/>
      <c r="AR2" s="4"/>
      <c r="AS2" s="4"/>
      <c r="AT2" s="4"/>
      <c r="AU2" s="4"/>
      <c r="AV2" s="4"/>
      <c r="AW2" s="4"/>
      <c r="AX2" s="11"/>
      <c r="AY2" s="27"/>
      <c r="AZ2" s="4"/>
      <c r="BA2" s="4"/>
      <c r="BB2" s="4"/>
      <c r="BC2" s="4"/>
      <c r="BD2" s="4"/>
      <c r="BE2" s="4"/>
      <c r="BF2" s="11"/>
      <c r="BG2" s="27"/>
      <c r="BH2" s="26"/>
      <c r="BI2" s="26"/>
      <c r="BJ2" s="27"/>
      <c r="BK2" s="4"/>
    </row>
    <row r="3" spans="1:63" s="2" customFormat="1" ht="139.5" customHeight="1">
      <c r="A3" s="38"/>
      <c r="B3" s="39" t="s">
        <v>0</v>
      </c>
      <c r="C3" s="34" t="s">
        <v>2</v>
      </c>
      <c r="D3" s="35" t="s">
        <v>3</v>
      </c>
      <c r="E3" s="53" t="s">
        <v>1</v>
      </c>
      <c r="F3" s="35" t="s">
        <v>4</v>
      </c>
      <c r="G3" s="35" t="s">
        <v>22</v>
      </c>
      <c r="H3" s="35" t="s">
        <v>6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5" t="s">
        <v>7</v>
      </c>
      <c r="P3" s="36" t="s">
        <v>29</v>
      </c>
      <c r="Q3" s="36" t="s">
        <v>8</v>
      </c>
      <c r="R3" s="35" t="s">
        <v>9</v>
      </c>
      <c r="S3" s="36" t="s">
        <v>30</v>
      </c>
      <c r="T3" s="35" t="s">
        <v>10</v>
      </c>
      <c r="U3" s="36" t="s">
        <v>31</v>
      </c>
      <c r="V3" s="44" t="s">
        <v>11</v>
      </c>
      <c r="W3" s="40" t="s">
        <v>19</v>
      </c>
      <c r="X3" s="35" t="s">
        <v>4</v>
      </c>
      <c r="Y3" s="35" t="s">
        <v>22</v>
      </c>
      <c r="Z3" s="35" t="s">
        <v>6</v>
      </c>
      <c r="AA3" s="36" t="s">
        <v>23</v>
      </c>
      <c r="AB3" s="36" t="s">
        <v>24</v>
      </c>
      <c r="AC3" s="36" t="s">
        <v>25</v>
      </c>
      <c r="AD3" s="36" t="s">
        <v>26</v>
      </c>
      <c r="AE3" s="36" t="s">
        <v>27</v>
      </c>
      <c r="AF3" s="36" t="s">
        <v>28</v>
      </c>
      <c r="AG3" s="35" t="s">
        <v>7</v>
      </c>
      <c r="AH3" s="36" t="s">
        <v>29</v>
      </c>
      <c r="AI3" s="36" t="s">
        <v>8</v>
      </c>
      <c r="AJ3" s="35" t="s">
        <v>9</v>
      </c>
      <c r="AK3" s="36" t="s">
        <v>30</v>
      </c>
      <c r="AL3" s="35" t="s">
        <v>10</v>
      </c>
      <c r="AM3" s="36" t="s">
        <v>31</v>
      </c>
      <c r="AN3" s="44" t="s">
        <v>11</v>
      </c>
      <c r="AO3" s="40" t="s">
        <v>19</v>
      </c>
      <c r="AP3" s="47" t="s">
        <v>32</v>
      </c>
      <c r="AQ3" s="48" t="s">
        <v>33</v>
      </c>
      <c r="AR3" s="35" t="s">
        <v>12</v>
      </c>
      <c r="AS3" s="35" t="s">
        <v>5</v>
      </c>
      <c r="AT3" s="35" t="s">
        <v>13</v>
      </c>
      <c r="AU3" s="35" t="s">
        <v>14</v>
      </c>
      <c r="AV3" s="36" t="s">
        <v>15</v>
      </c>
      <c r="AW3" s="35" t="s">
        <v>16</v>
      </c>
      <c r="AX3" s="44" t="s">
        <v>17</v>
      </c>
      <c r="AY3" s="41" t="s">
        <v>20</v>
      </c>
      <c r="AZ3" s="35" t="s">
        <v>12</v>
      </c>
      <c r="BA3" s="35" t="s">
        <v>5</v>
      </c>
      <c r="BB3" s="35" t="s">
        <v>13</v>
      </c>
      <c r="BC3" s="35" t="s">
        <v>14</v>
      </c>
      <c r="BD3" s="36" t="s">
        <v>15</v>
      </c>
      <c r="BE3" s="35" t="s">
        <v>16</v>
      </c>
      <c r="BF3" s="44" t="s">
        <v>17</v>
      </c>
      <c r="BG3" s="41" t="s">
        <v>20</v>
      </c>
      <c r="BH3" s="47" t="s">
        <v>34</v>
      </c>
      <c r="BI3" s="48" t="s">
        <v>35</v>
      </c>
      <c r="BJ3" s="42" t="s">
        <v>21</v>
      </c>
      <c r="BK3" s="37" t="s">
        <v>18</v>
      </c>
    </row>
    <row r="4" spans="1:63" s="2" customFormat="1" ht="1.5" customHeight="1">
      <c r="A4" s="9"/>
      <c r="B4" s="19"/>
      <c r="C4" s="14"/>
      <c r="D4" s="14"/>
      <c r="E4" s="54"/>
      <c r="F4" s="14"/>
      <c r="G4" s="14"/>
      <c r="H4" s="14"/>
      <c r="I4" s="15"/>
      <c r="J4" s="15"/>
      <c r="K4" s="15"/>
      <c r="L4" s="15"/>
      <c r="M4" s="15"/>
      <c r="N4" s="15"/>
      <c r="O4" s="14"/>
      <c r="P4" s="15"/>
      <c r="Q4" s="15"/>
      <c r="R4" s="16"/>
      <c r="S4" s="17"/>
      <c r="T4" s="16"/>
      <c r="U4" s="17"/>
      <c r="V4" s="45"/>
      <c r="W4" s="18"/>
      <c r="X4" s="14"/>
      <c r="Y4" s="14"/>
      <c r="Z4" s="14"/>
      <c r="AA4" s="15"/>
      <c r="AB4" s="15"/>
      <c r="AC4" s="15"/>
      <c r="AD4" s="15"/>
      <c r="AE4" s="15"/>
      <c r="AF4" s="15"/>
      <c r="AG4" s="14"/>
      <c r="AH4" s="15"/>
      <c r="AI4" s="15"/>
      <c r="AJ4" s="16"/>
      <c r="AK4" s="17"/>
      <c r="AL4" s="16"/>
      <c r="AM4" s="17"/>
      <c r="AN4" s="45"/>
      <c r="AO4" s="18"/>
      <c r="AP4" s="49"/>
      <c r="AQ4" s="51"/>
      <c r="AR4" s="16"/>
      <c r="AS4" s="16"/>
      <c r="AT4" s="16"/>
      <c r="AU4" s="16"/>
      <c r="AV4" s="17"/>
      <c r="AW4" s="16"/>
      <c r="AX4" s="45"/>
      <c r="AY4" s="18"/>
      <c r="AZ4" s="16"/>
      <c r="BA4" s="16"/>
      <c r="BB4" s="16"/>
      <c r="BC4" s="16"/>
      <c r="BD4" s="17"/>
      <c r="BE4" s="16"/>
      <c r="BF4" s="45"/>
      <c r="BG4" s="18"/>
      <c r="BH4" s="49"/>
      <c r="BI4" s="51"/>
      <c r="BJ4" s="20"/>
      <c r="BK4" s="21"/>
    </row>
    <row r="5" spans="1:63" s="7" customFormat="1" ht="27.75" customHeight="1">
      <c r="A5" s="5"/>
      <c r="B5" s="56" t="s">
        <v>42</v>
      </c>
      <c r="C5" s="10"/>
      <c r="D5" s="12"/>
      <c r="E5" s="55">
        <f aca="true" t="shared" si="0" ref="E5:E12">SUM(C5:D5)</f>
        <v>0</v>
      </c>
      <c r="F5" s="23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46">
        <f aca="true" t="shared" si="1" ref="V5:V12">SUM(G5:U5)</f>
        <v>0</v>
      </c>
      <c r="W5" s="24">
        <f aca="true" t="shared" si="2" ref="W5:W12">SUM(F5:U5)</f>
        <v>0</v>
      </c>
      <c r="X5" s="23"/>
      <c r="Y5" s="12"/>
      <c r="Z5" s="12"/>
      <c r="AA5" s="12"/>
      <c r="AB5" s="12"/>
      <c r="AC5" s="12"/>
      <c r="AD5" s="12"/>
      <c r="AE5" s="13"/>
      <c r="AF5" s="12"/>
      <c r="AG5" s="12"/>
      <c r="AH5" s="12"/>
      <c r="AI5" s="12"/>
      <c r="AJ5" s="12"/>
      <c r="AK5" s="12"/>
      <c r="AL5" s="12"/>
      <c r="AM5" s="12"/>
      <c r="AN5" s="46">
        <f aca="true" t="shared" si="3" ref="AN5:AN12">SUM(Y5:AM5)</f>
        <v>0</v>
      </c>
      <c r="AO5" s="24">
        <f aca="true" t="shared" si="4" ref="AO5:AO12">SUM(X5:AM5)</f>
        <v>0</v>
      </c>
      <c r="AP5" s="50">
        <f aca="true" t="shared" si="5" ref="AP5:AP12">MAX(W5,AO5)</f>
        <v>0</v>
      </c>
      <c r="AQ5" s="52">
        <f aca="true" t="shared" si="6" ref="AQ5:AQ12">IF(MIN(W5,AO5)=0,AP5,MIN(W5,AO5))</f>
        <v>0</v>
      </c>
      <c r="AR5" s="23"/>
      <c r="AS5" s="12"/>
      <c r="AT5" s="12"/>
      <c r="AU5" s="12"/>
      <c r="AV5" s="12"/>
      <c r="AW5" s="12"/>
      <c r="AX5" s="46">
        <f aca="true" t="shared" si="7" ref="AX5:AX12">SUM(AS5:AW5)</f>
        <v>0</v>
      </c>
      <c r="AY5" s="24">
        <f aca="true" t="shared" si="8" ref="AY5:AY12">SUM(AR5:AW5)</f>
        <v>0</v>
      </c>
      <c r="AZ5" s="23"/>
      <c r="BA5" s="12"/>
      <c r="BB5" s="12"/>
      <c r="BC5" s="12"/>
      <c r="BD5" s="12"/>
      <c r="BE5" s="12"/>
      <c r="BF5" s="46">
        <f aca="true" t="shared" si="9" ref="BF5:BF12">SUM(BA5:BE5)</f>
        <v>0</v>
      </c>
      <c r="BG5" s="24">
        <f aca="true" t="shared" si="10" ref="BG5:BG12">SUM(AZ5:BE5)</f>
        <v>0</v>
      </c>
      <c r="BH5" s="50">
        <f aca="true" t="shared" si="11" ref="BH5:BH12">MAX(AY5,BG5)</f>
        <v>0</v>
      </c>
      <c r="BI5" s="52">
        <f aca="true" t="shared" si="12" ref="BI5:BI12">IF(MIN(AY5,BG5)=0,BH5,MIN(AY5,BG5))</f>
        <v>0</v>
      </c>
      <c r="BJ5" s="28">
        <f aca="true" t="shared" si="13" ref="BJ5:BJ12">E5-AQ5-BI5</f>
        <v>0</v>
      </c>
      <c r="BK5" s="59" t="s">
        <v>47</v>
      </c>
    </row>
    <row r="6" spans="1:63" s="7" customFormat="1" ht="27.75" customHeight="1">
      <c r="A6" s="8">
        <v>2</v>
      </c>
      <c r="B6" s="58" t="s">
        <v>44</v>
      </c>
      <c r="C6" s="6">
        <v>500</v>
      </c>
      <c r="D6" s="13"/>
      <c r="E6" s="55">
        <f t="shared" si="0"/>
        <v>500</v>
      </c>
      <c r="F6" s="2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46">
        <f t="shared" si="1"/>
        <v>0</v>
      </c>
      <c r="W6" s="24">
        <f t="shared" si="2"/>
        <v>0</v>
      </c>
      <c r="X6" s="2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46">
        <f t="shared" si="3"/>
        <v>0</v>
      </c>
      <c r="AO6" s="24">
        <f t="shared" si="4"/>
        <v>0</v>
      </c>
      <c r="AP6" s="50">
        <f t="shared" si="5"/>
        <v>0</v>
      </c>
      <c r="AQ6" s="52">
        <f t="shared" si="6"/>
        <v>0</v>
      </c>
      <c r="AR6" s="23"/>
      <c r="AS6" s="13"/>
      <c r="AT6" s="13"/>
      <c r="AU6" s="13"/>
      <c r="AV6" s="13"/>
      <c r="AW6" s="13"/>
      <c r="AX6" s="46">
        <f t="shared" si="7"/>
        <v>0</v>
      </c>
      <c r="AY6" s="29">
        <f t="shared" si="8"/>
        <v>0</v>
      </c>
      <c r="AZ6" s="23"/>
      <c r="BA6" s="13"/>
      <c r="BB6" s="13"/>
      <c r="BC6" s="13"/>
      <c r="BD6" s="13"/>
      <c r="BE6" s="13"/>
      <c r="BF6" s="46">
        <f t="shared" si="9"/>
        <v>0</v>
      </c>
      <c r="BG6" s="29">
        <f t="shared" si="10"/>
        <v>0</v>
      </c>
      <c r="BH6" s="50">
        <f t="shared" si="11"/>
        <v>0</v>
      </c>
      <c r="BI6" s="52">
        <f t="shared" si="12"/>
        <v>0</v>
      </c>
      <c r="BJ6" s="30">
        <f t="shared" si="13"/>
        <v>500</v>
      </c>
      <c r="BK6" s="31"/>
    </row>
    <row r="7" spans="1:63" s="7" customFormat="1" ht="27.75" customHeight="1">
      <c r="A7" s="8">
        <v>4</v>
      </c>
      <c r="B7" s="58" t="s">
        <v>50</v>
      </c>
      <c r="C7" s="6">
        <v>500</v>
      </c>
      <c r="D7" s="13"/>
      <c r="E7" s="55">
        <f t="shared" si="0"/>
        <v>500</v>
      </c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46">
        <f t="shared" si="1"/>
        <v>0</v>
      </c>
      <c r="W7" s="24">
        <f t="shared" si="2"/>
        <v>0</v>
      </c>
      <c r="X7" s="2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6">
        <f t="shared" si="3"/>
        <v>0</v>
      </c>
      <c r="AO7" s="24">
        <f t="shared" si="4"/>
        <v>0</v>
      </c>
      <c r="AP7" s="50">
        <f t="shared" si="5"/>
        <v>0</v>
      </c>
      <c r="AQ7" s="52">
        <f t="shared" si="6"/>
        <v>0</v>
      </c>
      <c r="AR7" s="23"/>
      <c r="AS7" s="13"/>
      <c r="AT7" s="13"/>
      <c r="AU7" s="13"/>
      <c r="AV7" s="13"/>
      <c r="AW7" s="13"/>
      <c r="AX7" s="46">
        <f t="shared" si="7"/>
        <v>0</v>
      </c>
      <c r="AY7" s="29">
        <f t="shared" si="8"/>
        <v>0</v>
      </c>
      <c r="AZ7" s="23"/>
      <c r="BA7" s="13"/>
      <c r="BB7" s="13"/>
      <c r="BC7" s="13"/>
      <c r="BD7" s="13"/>
      <c r="BE7" s="13"/>
      <c r="BF7" s="46">
        <f t="shared" si="9"/>
        <v>0</v>
      </c>
      <c r="BG7" s="29">
        <f t="shared" si="10"/>
        <v>0</v>
      </c>
      <c r="BH7" s="50">
        <f t="shared" si="11"/>
        <v>0</v>
      </c>
      <c r="BI7" s="52">
        <f t="shared" si="12"/>
        <v>0</v>
      </c>
      <c r="BJ7" s="30">
        <f t="shared" si="13"/>
        <v>500</v>
      </c>
      <c r="BK7" s="31"/>
    </row>
    <row r="8" spans="1:63" s="7" customFormat="1" ht="27.75" customHeight="1">
      <c r="A8" s="8">
        <v>6</v>
      </c>
      <c r="B8" s="57" t="s">
        <v>43</v>
      </c>
      <c r="C8" s="6">
        <v>500</v>
      </c>
      <c r="D8" s="13"/>
      <c r="E8" s="55">
        <f t="shared" si="0"/>
        <v>500</v>
      </c>
      <c r="F8" s="2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46">
        <f t="shared" si="1"/>
        <v>0</v>
      </c>
      <c r="W8" s="24">
        <f t="shared" si="2"/>
        <v>0</v>
      </c>
      <c r="X8" s="2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46">
        <f t="shared" si="3"/>
        <v>0</v>
      </c>
      <c r="AO8" s="24">
        <f t="shared" si="4"/>
        <v>0</v>
      </c>
      <c r="AP8" s="50">
        <f t="shared" si="5"/>
        <v>0</v>
      </c>
      <c r="AQ8" s="52">
        <f t="shared" si="6"/>
        <v>0</v>
      </c>
      <c r="AR8" s="23"/>
      <c r="AS8" s="13"/>
      <c r="AT8" s="13"/>
      <c r="AU8" s="13"/>
      <c r="AV8" s="13"/>
      <c r="AW8" s="13"/>
      <c r="AX8" s="46">
        <f t="shared" si="7"/>
        <v>0</v>
      </c>
      <c r="AY8" s="29">
        <f t="shared" si="8"/>
        <v>0</v>
      </c>
      <c r="AZ8" s="23"/>
      <c r="BA8" s="13"/>
      <c r="BB8" s="13"/>
      <c r="BC8" s="13"/>
      <c r="BD8" s="13"/>
      <c r="BE8" s="13"/>
      <c r="BF8" s="46">
        <f t="shared" si="9"/>
        <v>0</v>
      </c>
      <c r="BG8" s="29">
        <f t="shared" si="10"/>
        <v>0</v>
      </c>
      <c r="BH8" s="50">
        <f t="shared" si="11"/>
        <v>0</v>
      </c>
      <c r="BI8" s="52">
        <f t="shared" si="12"/>
        <v>0</v>
      </c>
      <c r="BJ8" s="30">
        <f t="shared" si="13"/>
        <v>500</v>
      </c>
      <c r="BK8" s="31"/>
    </row>
    <row r="9" spans="1:63" s="7" customFormat="1" ht="27.75" customHeight="1">
      <c r="A9" s="8"/>
      <c r="B9" s="56" t="s">
        <v>41</v>
      </c>
      <c r="C9" s="6"/>
      <c r="D9" s="13"/>
      <c r="E9" s="55">
        <f t="shared" si="0"/>
        <v>0</v>
      </c>
      <c r="F9" s="2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46">
        <f t="shared" si="1"/>
        <v>0</v>
      </c>
      <c r="W9" s="24">
        <f t="shared" si="2"/>
        <v>0</v>
      </c>
      <c r="X9" s="2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6">
        <f t="shared" si="3"/>
        <v>0</v>
      </c>
      <c r="AO9" s="24">
        <f t="shared" si="4"/>
        <v>0</v>
      </c>
      <c r="AP9" s="50">
        <f t="shared" si="5"/>
        <v>0</v>
      </c>
      <c r="AQ9" s="52">
        <f t="shared" si="6"/>
        <v>0</v>
      </c>
      <c r="AR9" s="23"/>
      <c r="AS9" s="13"/>
      <c r="AT9" s="13"/>
      <c r="AU9" s="13"/>
      <c r="AV9" s="13"/>
      <c r="AW9" s="13"/>
      <c r="AX9" s="46">
        <f t="shared" si="7"/>
        <v>0</v>
      </c>
      <c r="AY9" s="29">
        <f t="shared" si="8"/>
        <v>0</v>
      </c>
      <c r="AZ9" s="23"/>
      <c r="BA9" s="13"/>
      <c r="BB9" s="13"/>
      <c r="BC9" s="13"/>
      <c r="BD9" s="13"/>
      <c r="BE9" s="13"/>
      <c r="BF9" s="46">
        <f t="shared" si="9"/>
        <v>0</v>
      </c>
      <c r="BG9" s="29">
        <f t="shared" si="10"/>
        <v>0</v>
      </c>
      <c r="BH9" s="50">
        <f t="shared" si="11"/>
        <v>0</v>
      </c>
      <c r="BI9" s="52">
        <f t="shared" si="12"/>
        <v>0</v>
      </c>
      <c r="BJ9" s="30">
        <f t="shared" si="13"/>
        <v>0</v>
      </c>
      <c r="BK9" s="60" t="s">
        <v>47</v>
      </c>
    </row>
    <row r="10" spans="1:63" s="7" customFormat="1" ht="27.75" customHeight="1">
      <c r="A10" s="8">
        <v>2</v>
      </c>
      <c r="B10" s="58" t="s">
        <v>44</v>
      </c>
      <c r="C10" s="6">
        <v>500</v>
      </c>
      <c r="D10" s="13"/>
      <c r="E10" s="55">
        <f t="shared" si="0"/>
        <v>500</v>
      </c>
      <c r="F10" s="2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46">
        <f t="shared" si="1"/>
        <v>0</v>
      </c>
      <c r="W10" s="24">
        <f t="shared" si="2"/>
        <v>0</v>
      </c>
      <c r="X10" s="2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46">
        <f t="shared" si="3"/>
        <v>0</v>
      </c>
      <c r="AO10" s="24">
        <f t="shared" si="4"/>
        <v>0</v>
      </c>
      <c r="AP10" s="50">
        <f t="shared" si="5"/>
        <v>0</v>
      </c>
      <c r="AQ10" s="52">
        <f t="shared" si="6"/>
        <v>0</v>
      </c>
      <c r="AR10" s="23"/>
      <c r="AS10" s="13"/>
      <c r="AT10" s="13"/>
      <c r="AU10" s="13"/>
      <c r="AV10" s="13"/>
      <c r="AW10" s="13"/>
      <c r="AX10" s="46">
        <f t="shared" si="7"/>
        <v>0</v>
      </c>
      <c r="AY10" s="29">
        <f t="shared" si="8"/>
        <v>0</v>
      </c>
      <c r="AZ10" s="23"/>
      <c r="BA10" s="13"/>
      <c r="BB10" s="13"/>
      <c r="BC10" s="13"/>
      <c r="BD10" s="13"/>
      <c r="BE10" s="13"/>
      <c r="BF10" s="46">
        <f t="shared" si="9"/>
        <v>0</v>
      </c>
      <c r="BG10" s="29">
        <f t="shared" si="10"/>
        <v>0</v>
      </c>
      <c r="BH10" s="50">
        <f t="shared" si="11"/>
        <v>0</v>
      </c>
      <c r="BI10" s="52">
        <f t="shared" si="12"/>
        <v>0</v>
      </c>
      <c r="BJ10" s="30">
        <f t="shared" si="13"/>
        <v>500</v>
      </c>
      <c r="BK10" s="31"/>
    </row>
    <row r="11" spans="1:63" s="7" customFormat="1" ht="27.75" customHeight="1">
      <c r="A11" s="8">
        <v>4</v>
      </c>
      <c r="B11" s="58" t="s">
        <v>50</v>
      </c>
      <c r="C11" s="6">
        <v>500</v>
      </c>
      <c r="D11" s="13"/>
      <c r="E11" s="55">
        <f t="shared" si="0"/>
        <v>500</v>
      </c>
      <c r="F11" s="2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46">
        <f t="shared" si="1"/>
        <v>0</v>
      </c>
      <c r="W11" s="24">
        <f t="shared" si="2"/>
        <v>0</v>
      </c>
      <c r="X11" s="2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46">
        <f t="shared" si="3"/>
        <v>0</v>
      </c>
      <c r="AO11" s="24">
        <f t="shared" si="4"/>
        <v>0</v>
      </c>
      <c r="AP11" s="50">
        <f t="shared" si="5"/>
        <v>0</v>
      </c>
      <c r="AQ11" s="52">
        <f t="shared" si="6"/>
        <v>0</v>
      </c>
      <c r="AR11" s="23"/>
      <c r="AS11" s="13"/>
      <c r="AT11" s="13"/>
      <c r="AU11" s="13"/>
      <c r="AV11" s="13"/>
      <c r="AW11" s="13"/>
      <c r="AX11" s="46">
        <f t="shared" si="7"/>
        <v>0</v>
      </c>
      <c r="AY11" s="29">
        <f t="shared" si="8"/>
        <v>0</v>
      </c>
      <c r="AZ11" s="23"/>
      <c r="BA11" s="13"/>
      <c r="BB11" s="13"/>
      <c r="BC11" s="13"/>
      <c r="BD11" s="13"/>
      <c r="BE11" s="13"/>
      <c r="BF11" s="46">
        <f t="shared" si="9"/>
        <v>0</v>
      </c>
      <c r="BG11" s="29">
        <f t="shared" si="10"/>
        <v>0</v>
      </c>
      <c r="BH11" s="50">
        <f t="shared" si="11"/>
        <v>0</v>
      </c>
      <c r="BI11" s="52">
        <f t="shared" si="12"/>
        <v>0</v>
      </c>
      <c r="BJ11" s="30">
        <f t="shared" si="13"/>
        <v>500</v>
      </c>
      <c r="BK11" s="31"/>
    </row>
    <row r="12" spans="1:63" s="7" customFormat="1" ht="27.75" customHeight="1">
      <c r="A12" s="8">
        <v>6</v>
      </c>
      <c r="B12" s="57" t="s">
        <v>43</v>
      </c>
      <c r="C12" s="6">
        <v>500</v>
      </c>
      <c r="D12" s="13">
        <v>19</v>
      </c>
      <c r="E12" s="55">
        <f t="shared" si="0"/>
        <v>519</v>
      </c>
      <c r="F12" s="2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46">
        <f t="shared" si="1"/>
        <v>0</v>
      </c>
      <c r="W12" s="24">
        <f t="shared" si="2"/>
        <v>0</v>
      </c>
      <c r="X12" s="2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46">
        <f t="shared" si="3"/>
        <v>0</v>
      </c>
      <c r="AO12" s="24">
        <f t="shared" si="4"/>
        <v>0</v>
      </c>
      <c r="AP12" s="50">
        <f t="shared" si="5"/>
        <v>0</v>
      </c>
      <c r="AQ12" s="52">
        <f t="shared" si="6"/>
        <v>0</v>
      </c>
      <c r="AR12" s="23"/>
      <c r="AS12" s="13"/>
      <c r="AT12" s="13"/>
      <c r="AU12" s="13"/>
      <c r="AV12" s="13"/>
      <c r="AW12" s="13"/>
      <c r="AX12" s="46">
        <f t="shared" si="7"/>
        <v>0</v>
      </c>
      <c r="AY12" s="29">
        <f t="shared" si="8"/>
        <v>0</v>
      </c>
      <c r="AZ12" s="23"/>
      <c r="BA12" s="13"/>
      <c r="BB12" s="13"/>
      <c r="BC12" s="13"/>
      <c r="BD12" s="13"/>
      <c r="BE12" s="13"/>
      <c r="BF12" s="46">
        <f t="shared" si="9"/>
        <v>0</v>
      </c>
      <c r="BG12" s="29">
        <f t="shared" si="10"/>
        <v>0</v>
      </c>
      <c r="BH12" s="50">
        <f t="shared" si="11"/>
        <v>0</v>
      </c>
      <c r="BI12" s="52">
        <f t="shared" si="12"/>
        <v>0</v>
      </c>
      <c r="BJ12" s="30">
        <f t="shared" si="13"/>
        <v>519</v>
      </c>
      <c r="BK12" s="31"/>
    </row>
  </sheetData>
  <sheetProtection/>
  <mergeCells count="5">
    <mergeCell ref="A1:C1"/>
    <mergeCell ref="F1:W1"/>
    <mergeCell ref="X1:AO1"/>
    <mergeCell ref="AR1:AY1"/>
    <mergeCell ref="AZ1:BG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6.8515625" style="0" customWidth="1"/>
  </cols>
  <sheetData>
    <row r="1" ht="57.75" customHeight="1">
      <c r="A1" t="s">
        <v>49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Hartmanová Martina</cp:lastModifiedBy>
  <cp:lastPrinted>2016-05-08T11:09:40Z</cp:lastPrinted>
  <dcterms:created xsi:type="dcterms:W3CDTF">2007-11-15T17:17:01Z</dcterms:created>
  <dcterms:modified xsi:type="dcterms:W3CDTF">2016-05-10T06:18:17Z</dcterms:modified>
  <cp:category/>
  <cp:version/>
  <cp:contentType/>
  <cp:contentStatus/>
</cp:coreProperties>
</file>